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СШ 11" sheetId="1" r:id="rId1"/>
  </sheets>
  <externalReferences>
    <externalReference r:id="rId2"/>
  </externalReferences>
  <definedNames>
    <definedName name="_xlnm.Print_Area" localSheetId="0">'СШ 11'!$A$1:$I$257</definedName>
  </definedNames>
  <calcPr calcId="145621"/>
</workbook>
</file>

<file path=xl/calcChain.xml><?xml version="1.0" encoding="utf-8"?>
<calcChain xmlns="http://schemas.openxmlformats.org/spreadsheetml/2006/main">
  <c r="I256" i="1" l="1"/>
  <c r="D256" i="1"/>
  <c r="F256" i="1" s="1"/>
  <c r="I254" i="1"/>
  <c r="E254" i="1"/>
  <c r="E253" i="1" s="1"/>
  <c r="D254" i="1"/>
  <c r="F254" i="1" s="1"/>
  <c r="H253" i="1"/>
  <c r="G253" i="1"/>
  <c r="I253" i="1" s="1"/>
  <c r="D253" i="1"/>
  <c r="F253" i="1" s="1"/>
  <c r="C253" i="1"/>
  <c r="I252" i="1"/>
  <c r="D252" i="1"/>
  <c r="E252" i="1" s="1"/>
  <c r="E251" i="1" s="1"/>
  <c r="H251" i="1"/>
  <c r="G251" i="1"/>
  <c r="G248" i="1" s="1"/>
  <c r="C251" i="1"/>
  <c r="C248" i="1" s="1"/>
  <c r="I250" i="1"/>
  <c r="E250" i="1"/>
  <c r="E249" i="1" s="1"/>
  <c r="D250" i="1"/>
  <c r="F250" i="1" s="1"/>
  <c r="H249" i="1"/>
  <c r="G249" i="1"/>
  <c r="C249" i="1"/>
  <c r="I247" i="1"/>
  <c r="I246" i="1" s="1"/>
  <c r="I245" i="1" s="1"/>
  <c r="F247" i="1"/>
  <c r="F246" i="1" s="1"/>
  <c r="F245" i="1" s="1"/>
  <c r="H246" i="1"/>
  <c r="G246" i="1"/>
  <c r="G245" i="1" s="1"/>
  <c r="E246" i="1"/>
  <c r="E245" i="1" s="1"/>
  <c r="D246" i="1"/>
  <c r="C246" i="1"/>
  <c r="C245" i="1" s="1"/>
  <c r="H245" i="1"/>
  <c r="D245" i="1"/>
  <c r="I244" i="1"/>
  <c r="F244" i="1"/>
  <c r="E244" i="1"/>
  <c r="E243" i="1" s="1"/>
  <c r="D244" i="1"/>
  <c r="H243" i="1"/>
  <c r="G243" i="1"/>
  <c r="I243" i="1" s="1"/>
  <c r="D243" i="1"/>
  <c r="F243" i="1" s="1"/>
  <c r="C243" i="1"/>
  <c r="I242" i="1"/>
  <c r="D242" i="1"/>
  <c r="E242" i="1" s="1"/>
  <c r="E241" i="1" s="1"/>
  <c r="H241" i="1"/>
  <c r="G241" i="1"/>
  <c r="C241" i="1"/>
  <c r="I240" i="1"/>
  <c r="E240" i="1"/>
  <c r="D240" i="1"/>
  <c r="F240" i="1" s="1"/>
  <c r="I239" i="1"/>
  <c r="D239" i="1"/>
  <c r="F239" i="1" s="1"/>
  <c r="I238" i="1"/>
  <c r="E238" i="1"/>
  <c r="D238" i="1"/>
  <c r="F238" i="1" s="1"/>
  <c r="H237" i="1"/>
  <c r="H236" i="1" s="1"/>
  <c r="G237" i="1"/>
  <c r="C237" i="1"/>
  <c r="C236" i="1" s="1"/>
  <c r="I235" i="1"/>
  <c r="E235" i="1"/>
  <c r="E234" i="1" s="1"/>
  <c r="D235" i="1"/>
  <c r="F235" i="1" s="1"/>
  <c r="H234" i="1"/>
  <c r="G234" i="1"/>
  <c r="I234" i="1" s="1"/>
  <c r="D234" i="1"/>
  <c r="F234" i="1" s="1"/>
  <c r="C234" i="1"/>
  <c r="I233" i="1"/>
  <c r="D233" i="1"/>
  <c r="E233" i="1" s="1"/>
  <c r="E232" i="1" s="1"/>
  <c r="H232" i="1"/>
  <c r="G232" i="1"/>
  <c r="C232" i="1"/>
  <c r="I231" i="1"/>
  <c r="E231" i="1"/>
  <c r="D231" i="1"/>
  <c r="F231" i="1" s="1"/>
  <c r="I230" i="1"/>
  <c r="D230" i="1"/>
  <c r="F230" i="1" s="1"/>
  <c r="I229" i="1"/>
  <c r="E229" i="1"/>
  <c r="D229" i="1"/>
  <c r="F229" i="1" s="1"/>
  <c r="H228" i="1"/>
  <c r="H227" i="1" s="1"/>
  <c r="G228" i="1"/>
  <c r="C228" i="1"/>
  <c r="C227" i="1" s="1"/>
  <c r="I226" i="1"/>
  <c r="F226" i="1"/>
  <c r="D226" i="1"/>
  <c r="E226" i="1" s="1"/>
  <c r="I225" i="1"/>
  <c r="F225" i="1"/>
  <c r="D225" i="1"/>
  <c r="E225" i="1" s="1"/>
  <c r="I224" i="1"/>
  <c r="F224" i="1"/>
  <c r="D224" i="1"/>
  <c r="E224" i="1" s="1"/>
  <c r="H223" i="1"/>
  <c r="I223" i="1" s="1"/>
  <c r="G223" i="1"/>
  <c r="C223" i="1"/>
  <c r="I222" i="1"/>
  <c r="F222" i="1"/>
  <c r="D222" i="1"/>
  <c r="E222" i="1" s="1"/>
  <c r="I221" i="1"/>
  <c r="D221" i="1"/>
  <c r="E221" i="1" s="1"/>
  <c r="I220" i="1"/>
  <c r="F220" i="1"/>
  <c r="D220" i="1"/>
  <c r="E220" i="1" s="1"/>
  <c r="I219" i="1"/>
  <c r="D219" i="1"/>
  <c r="E219" i="1" s="1"/>
  <c r="H217" i="1"/>
  <c r="G217" i="1"/>
  <c r="G216" i="1" s="1"/>
  <c r="C217" i="1"/>
  <c r="C216" i="1" s="1"/>
  <c r="I214" i="1"/>
  <c r="F214" i="1"/>
  <c r="D214" i="1"/>
  <c r="E214" i="1" s="1"/>
  <c r="E213" i="1" s="1"/>
  <c r="H213" i="1"/>
  <c r="I213" i="1" s="1"/>
  <c r="G213" i="1"/>
  <c r="C213" i="1"/>
  <c r="I212" i="1"/>
  <c r="F212" i="1"/>
  <c r="D212" i="1"/>
  <c r="E212" i="1" s="1"/>
  <c r="I211" i="1"/>
  <c r="D211" i="1"/>
  <c r="E211" i="1" s="1"/>
  <c r="H210" i="1"/>
  <c r="G210" i="1"/>
  <c r="C210" i="1"/>
  <c r="C205" i="1" s="1"/>
  <c r="I209" i="1"/>
  <c r="F209" i="1"/>
  <c r="D209" i="1"/>
  <c r="E209" i="1" s="1"/>
  <c r="E208" i="1" s="1"/>
  <c r="H208" i="1"/>
  <c r="G208" i="1"/>
  <c r="I208" i="1" s="1"/>
  <c r="C208" i="1"/>
  <c r="I207" i="1"/>
  <c r="D207" i="1"/>
  <c r="H206" i="1"/>
  <c r="G206" i="1"/>
  <c r="D206" i="1"/>
  <c r="F206" i="1" s="1"/>
  <c r="C206" i="1"/>
  <c r="I204" i="1"/>
  <c r="D204" i="1"/>
  <c r="E204" i="1" s="1"/>
  <c r="E203" i="1" s="1"/>
  <c r="H203" i="1"/>
  <c r="G203" i="1"/>
  <c r="D203" i="1"/>
  <c r="F203" i="1" s="1"/>
  <c r="C203" i="1"/>
  <c r="I202" i="1"/>
  <c r="D202" i="1"/>
  <c r="F202" i="1" s="1"/>
  <c r="H201" i="1"/>
  <c r="G201" i="1"/>
  <c r="G198" i="1" s="1"/>
  <c r="C201" i="1"/>
  <c r="I200" i="1"/>
  <c r="D200" i="1"/>
  <c r="E200" i="1" s="1"/>
  <c r="E199" i="1" s="1"/>
  <c r="H199" i="1"/>
  <c r="G199" i="1"/>
  <c r="C199" i="1"/>
  <c r="C198" i="1" s="1"/>
  <c r="I197" i="1"/>
  <c r="D197" i="1"/>
  <c r="E197" i="1" s="1"/>
  <c r="E196" i="1" s="1"/>
  <c r="C196" i="1"/>
  <c r="I195" i="1"/>
  <c r="E195" i="1"/>
  <c r="D195" i="1"/>
  <c r="F195" i="1" s="1"/>
  <c r="I194" i="1"/>
  <c r="D194" i="1"/>
  <c r="F194" i="1" s="1"/>
  <c r="I193" i="1"/>
  <c r="E193" i="1"/>
  <c r="D193" i="1"/>
  <c r="F193" i="1" s="1"/>
  <c r="D192" i="1"/>
  <c r="I191" i="1"/>
  <c r="F191" i="1"/>
  <c r="D191" i="1"/>
  <c r="E191" i="1" s="1"/>
  <c r="I190" i="1"/>
  <c r="D190" i="1"/>
  <c r="D189" i="1"/>
  <c r="H188" i="1"/>
  <c r="I188" i="1" s="1"/>
  <c r="G188" i="1"/>
  <c r="C188" i="1"/>
  <c r="I187" i="1"/>
  <c r="F187" i="1"/>
  <c r="D187" i="1"/>
  <c r="E187" i="1" s="1"/>
  <c r="I186" i="1"/>
  <c r="D186" i="1"/>
  <c r="E186" i="1" s="1"/>
  <c r="I184" i="1"/>
  <c r="D184" i="1"/>
  <c r="E184" i="1" s="1"/>
  <c r="H183" i="1"/>
  <c r="G183" i="1"/>
  <c r="C183" i="1"/>
  <c r="I182" i="1"/>
  <c r="F182" i="1"/>
  <c r="E182" i="1"/>
  <c r="D182" i="1"/>
  <c r="I181" i="1"/>
  <c r="F181" i="1"/>
  <c r="E181" i="1"/>
  <c r="D181" i="1"/>
  <c r="I180" i="1"/>
  <c r="F180" i="1"/>
  <c r="E180" i="1"/>
  <c r="E179" i="1" s="1"/>
  <c r="D180" i="1"/>
  <c r="I179" i="1"/>
  <c r="H179" i="1"/>
  <c r="G179" i="1"/>
  <c r="G178" i="1" s="1"/>
  <c r="D179" i="1"/>
  <c r="C179" i="1"/>
  <c r="H178" i="1"/>
  <c r="I175" i="1"/>
  <c r="F175" i="1"/>
  <c r="D175" i="1"/>
  <c r="E175" i="1" s="1"/>
  <c r="E174" i="1" s="1"/>
  <c r="E173" i="1" s="1"/>
  <c r="H174" i="1"/>
  <c r="G174" i="1"/>
  <c r="G173" i="1" s="1"/>
  <c r="D174" i="1"/>
  <c r="D173" i="1" s="1"/>
  <c r="C174" i="1"/>
  <c r="C173" i="1" s="1"/>
  <c r="H173" i="1"/>
  <c r="I173" i="1" s="1"/>
  <c r="I172" i="1"/>
  <c r="D172" i="1"/>
  <c r="F172" i="1" s="1"/>
  <c r="H171" i="1"/>
  <c r="G171" i="1"/>
  <c r="I171" i="1" s="1"/>
  <c r="C171" i="1"/>
  <c r="I170" i="1"/>
  <c r="D170" i="1"/>
  <c r="E170" i="1" s="1"/>
  <c r="I169" i="1"/>
  <c r="D169" i="1"/>
  <c r="E169" i="1" s="1"/>
  <c r="I168" i="1"/>
  <c r="D168" i="1"/>
  <c r="E168" i="1" s="1"/>
  <c r="H167" i="1"/>
  <c r="G167" i="1"/>
  <c r="G166" i="1" s="1"/>
  <c r="C167" i="1"/>
  <c r="C166" i="1"/>
  <c r="I165" i="1"/>
  <c r="D165" i="1"/>
  <c r="E165" i="1" s="1"/>
  <c r="I164" i="1"/>
  <c r="D164" i="1"/>
  <c r="E164" i="1" s="1"/>
  <c r="I163" i="1"/>
  <c r="F163" i="1"/>
  <c r="D163" i="1"/>
  <c r="E163" i="1" s="1"/>
  <c r="H162" i="1"/>
  <c r="G162" i="1"/>
  <c r="C162" i="1"/>
  <c r="C161" i="1" s="1"/>
  <c r="G161" i="1"/>
  <c r="I160" i="1"/>
  <c r="D160" i="1"/>
  <c r="E160" i="1" s="1"/>
  <c r="I159" i="1"/>
  <c r="D159" i="1"/>
  <c r="E159" i="1" s="1"/>
  <c r="I158" i="1"/>
  <c r="D158" i="1"/>
  <c r="E158" i="1" s="1"/>
  <c r="H157" i="1"/>
  <c r="G157" i="1"/>
  <c r="C157" i="1"/>
  <c r="I156" i="1"/>
  <c r="D156" i="1"/>
  <c r="I155" i="1"/>
  <c r="D155" i="1"/>
  <c r="I153" i="1"/>
  <c r="D153" i="1"/>
  <c r="I152" i="1"/>
  <c r="D152" i="1"/>
  <c r="I151" i="1"/>
  <c r="D151" i="1"/>
  <c r="H150" i="1"/>
  <c r="I150" i="1" s="1"/>
  <c r="G150" i="1"/>
  <c r="C150" i="1"/>
  <c r="C149" i="1" s="1"/>
  <c r="I148" i="1"/>
  <c r="D148" i="1"/>
  <c r="H147" i="1"/>
  <c r="I147" i="1" s="1"/>
  <c r="G147" i="1"/>
  <c r="C147" i="1"/>
  <c r="I146" i="1"/>
  <c r="D146" i="1"/>
  <c r="E146" i="1" s="1"/>
  <c r="I144" i="1"/>
  <c r="D144" i="1"/>
  <c r="E144" i="1" s="1"/>
  <c r="I143" i="1"/>
  <c r="D143" i="1"/>
  <c r="I142" i="1"/>
  <c r="D142" i="1"/>
  <c r="E142" i="1" s="1"/>
  <c r="I141" i="1"/>
  <c r="D141" i="1"/>
  <c r="E141" i="1" s="1"/>
  <c r="I140" i="1"/>
  <c r="D140" i="1"/>
  <c r="I139" i="1"/>
  <c r="F139" i="1"/>
  <c r="D139" i="1"/>
  <c r="E139" i="1" s="1"/>
  <c r="H138" i="1"/>
  <c r="G138" i="1"/>
  <c r="C138" i="1"/>
  <c r="C137" i="1" s="1"/>
  <c r="G137" i="1"/>
  <c r="I136" i="1"/>
  <c r="E136" i="1"/>
  <c r="E135" i="1" s="1"/>
  <c r="D136" i="1"/>
  <c r="F136" i="1" s="1"/>
  <c r="H135" i="1"/>
  <c r="I135" i="1" s="1"/>
  <c r="G135" i="1"/>
  <c r="D135" i="1"/>
  <c r="C135" i="1"/>
  <c r="I134" i="1"/>
  <c r="F134" i="1"/>
  <c r="I133" i="1"/>
  <c r="F133" i="1"/>
  <c r="E133" i="1"/>
  <c r="D133" i="1"/>
  <c r="I132" i="1"/>
  <c r="F132" i="1"/>
  <c r="E132" i="1"/>
  <c r="D132" i="1"/>
  <c r="I131" i="1"/>
  <c r="F131" i="1"/>
  <c r="E131" i="1"/>
  <c r="E130" i="1" s="1"/>
  <c r="D131" i="1"/>
  <c r="H130" i="1"/>
  <c r="I130" i="1" s="1"/>
  <c r="G130" i="1"/>
  <c r="D130" i="1"/>
  <c r="C130" i="1"/>
  <c r="I129" i="1"/>
  <c r="D129" i="1"/>
  <c r="H128" i="1"/>
  <c r="G128" i="1"/>
  <c r="D128" i="1"/>
  <c r="F128" i="1" s="1"/>
  <c r="C128" i="1"/>
  <c r="I127" i="1"/>
  <c r="E127" i="1"/>
  <c r="E126" i="1" s="1"/>
  <c r="D127" i="1"/>
  <c r="F127" i="1" s="1"/>
  <c r="H126" i="1"/>
  <c r="I126" i="1" s="1"/>
  <c r="G126" i="1"/>
  <c r="D126" i="1"/>
  <c r="F126" i="1" s="1"/>
  <c r="C126" i="1"/>
  <c r="I125" i="1"/>
  <c r="D125" i="1"/>
  <c r="H124" i="1"/>
  <c r="G124" i="1"/>
  <c r="C124" i="1"/>
  <c r="I123" i="1"/>
  <c r="D123" i="1"/>
  <c r="F123" i="1" s="1"/>
  <c r="H122" i="1"/>
  <c r="I122" i="1" s="1"/>
  <c r="G122" i="1"/>
  <c r="C122" i="1"/>
  <c r="I121" i="1"/>
  <c r="E121" i="1"/>
  <c r="D121" i="1"/>
  <c r="F121" i="1" s="1"/>
  <c r="H120" i="1"/>
  <c r="I120" i="1" s="1"/>
  <c r="G120" i="1"/>
  <c r="E120" i="1"/>
  <c r="D120" i="1"/>
  <c r="C120" i="1"/>
  <c r="C117" i="1" s="1"/>
  <c r="I119" i="1"/>
  <c r="F119" i="1"/>
  <c r="D119" i="1"/>
  <c r="H118" i="1"/>
  <c r="G118" i="1"/>
  <c r="C118" i="1"/>
  <c r="I116" i="1"/>
  <c r="D116" i="1"/>
  <c r="F116" i="1" s="1"/>
  <c r="I115" i="1"/>
  <c r="D115" i="1"/>
  <c r="F115" i="1" s="1"/>
  <c r="I114" i="1"/>
  <c r="D114" i="1"/>
  <c r="F114" i="1" s="1"/>
  <c r="I113" i="1"/>
  <c r="D113" i="1"/>
  <c r="F113" i="1" s="1"/>
  <c r="I111" i="1"/>
  <c r="D111" i="1"/>
  <c r="F111" i="1" s="1"/>
  <c r="I110" i="1"/>
  <c r="D110" i="1"/>
  <c r="F110" i="1" s="1"/>
  <c r="I109" i="1"/>
  <c r="D109" i="1"/>
  <c r="F109" i="1" s="1"/>
  <c r="I107" i="1"/>
  <c r="D107" i="1"/>
  <c r="F107" i="1" s="1"/>
  <c r="I106" i="1"/>
  <c r="D106" i="1"/>
  <c r="F106" i="1" s="1"/>
  <c r="I105" i="1"/>
  <c r="D105" i="1"/>
  <c r="F105" i="1" s="1"/>
  <c r="H104" i="1"/>
  <c r="I104" i="1" s="1"/>
  <c r="G104" i="1"/>
  <c r="C104" i="1"/>
  <c r="I103" i="1"/>
  <c r="F103" i="1"/>
  <c r="D103" i="1"/>
  <c r="E103" i="1" s="1"/>
  <c r="I102" i="1"/>
  <c r="D102" i="1"/>
  <c r="I101" i="1"/>
  <c r="F101" i="1"/>
  <c r="D101" i="1"/>
  <c r="E101" i="1" s="1"/>
  <c r="I100" i="1"/>
  <c r="E100" i="1"/>
  <c r="D100" i="1"/>
  <c r="F100" i="1" s="1"/>
  <c r="I99" i="1"/>
  <c r="E99" i="1"/>
  <c r="D99" i="1"/>
  <c r="F99" i="1" s="1"/>
  <c r="I98" i="1"/>
  <c r="E98" i="1"/>
  <c r="D98" i="1"/>
  <c r="F98" i="1" s="1"/>
  <c r="I97" i="1"/>
  <c r="F97" i="1"/>
  <c r="E97" i="1"/>
  <c r="D97" i="1"/>
  <c r="I96" i="1"/>
  <c r="E96" i="1"/>
  <c r="D96" i="1"/>
  <c r="F96" i="1" s="1"/>
  <c r="I95" i="1"/>
  <c r="E95" i="1"/>
  <c r="D95" i="1"/>
  <c r="F95" i="1" s="1"/>
  <c r="I94" i="1"/>
  <c r="E94" i="1"/>
  <c r="D94" i="1"/>
  <c r="F94" i="1" s="1"/>
  <c r="I93" i="1"/>
  <c r="E93" i="1"/>
  <c r="D93" i="1"/>
  <c r="F93" i="1" s="1"/>
  <c r="H92" i="1"/>
  <c r="I92" i="1" s="1"/>
  <c r="G92" i="1"/>
  <c r="D92" i="1"/>
  <c r="F92" i="1" s="1"/>
  <c r="C92" i="1"/>
  <c r="I91" i="1"/>
  <c r="F91" i="1"/>
  <c r="E91" i="1"/>
  <c r="I90" i="1"/>
  <c r="F90" i="1"/>
  <c r="E90" i="1"/>
  <c r="I89" i="1"/>
  <c r="F89" i="1"/>
  <c r="E89" i="1"/>
  <c r="E85" i="1" s="1"/>
  <c r="I88" i="1"/>
  <c r="F88" i="1"/>
  <c r="E88" i="1"/>
  <c r="H87" i="1"/>
  <c r="I87" i="1" s="1"/>
  <c r="G87" i="1"/>
  <c r="D87" i="1"/>
  <c r="F87" i="1" s="1"/>
  <c r="C87" i="1"/>
  <c r="H86" i="1"/>
  <c r="G86" i="1"/>
  <c r="D86" i="1"/>
  <c r="C86" i="1"/>
  <c r="I85" i="1"/>
  <c r="H85" i="1"/>
  <c r="G85" i="1"/>
  <c r="D85" i="1"/>
  <c r="C85" i="1"/>
  <c r="F85" i="1" s="1"/>
  <c r="I84" i="1"/>
  <c r="D84" i="1"/>
  <c r="F84" i="1" s="1"/>
  <c r="H83" i="1"/>
  <c r="I83" i="1" s="1"/>
  <c r="G83" i="1"/>
  <c r="C83" i="1"/>
  <c r="I82" i="1"/>
  <c r="F82" i="1"/>
  <c r="D82" i="1"/>
  <c r="H81" i="1"/>
  <c r="G81" i="1"/>
  <c r="C81" i="1"/>
  <c r="I80" i="1"/>
  <c r="E80" i="1"/>
  <c r="D80" i="1"/>
  <c r="C80" i="1"/>
  <c r="C77" i="1" s="1"/>
  <c r="C74" i="1" s="1"/>
  <c r="C176" i="1" s="1"/>
  <c r="C13" i="1" s="1"/>
  <c r="I79" i="1"/>
  <c r="D79" i="1"/>
  <c r="E79" i="1" s="1"/>
  <c r="I78" i="1"/>
  <c r="D78" i="1"/>
  <c r="H77" i="1"/>
  <c r="G77" i="1"/>
  <c r="I76" i="1"/>
  <c r="E76" i="1"/>
  <c r="E75" i="1" s="1"/>
  <c r="D76" i="1"/>
  <c r="F76" i="1" s="1"/>
  <c r="H75" i="1"/>
  <c r="I75" i="1" s="1"/>
  <c r="G75" i="1"/>
  <c r="C75" i="1"/>
  <c r="I70" i="1"/>
  <c r="D70" i="1"/>
  <c r="E70" i="1" s="1"/>
  <c r="I69" i="1"/>
  <c r="F69" i="1"/>
  <c r="D69" i="1"/>
  <c r="H68" i="1"/>
  <c r="G68" i="1"/>
  <c r="C68" i="1"/>
  <c r="I67" i="1"/>
  <c r="E67" i="1"/>
  <c r="D67" i="1"/>
  <c r="F67" i="1" s="1"/>
  <c r="I66" i="1"/>
  <c r="D66" i="1"/>
  <c r="H65" i="1"/>
  <c r="G65" i="1"/>
  <c r="C65" i="1"/>
  <c r="I64" i="1"/>
  <c r="D64" i="1"/>
  <c r="F64" i="1" s="1"/>
  <c r="I63" i="1"/>
  <c r="D63" i="1"/>
  <c r="F63" i="1" s="1"/>
  <c r="H62" i="1"/>
  <c r="H71" i="1" s="1"/>
  <c r="G62" i="1"/>
  <c r="G71" i="1" s="1"/>
  <c r="C62" i="1"/>
  <c r="B60" i="1"/>
  <c r="I57" i="1"/>
  <c r="F57" i="1"/>
  <c r="I56" i="1"/>
  <c r="E56" i="1"/>
  <c r="E55" i="1" s="1"/>
  <c r="D56" i="1"/>
  <c r="C56" i="1"/>
  <c r="C55" i="1" s="1"/>
  <c r="H55" i="1"/>
  <c r="G55" i="1"/>
  <c r="I55" i="1" s="1"/>
  <c r="I54" i="1"/>
  <c r="F54" i="1"/>
  <c r="H53" i="1"/>
  <c r="G53" i="1"/>
  <c r="E53" i="1"/>
  <c r="D53" i="1"/>
  <c r="F53" i="1" s="1"/>
  <c r="C53" i="1"/>
  <c r="G52" i="1"/>
  <c r="E52" i="1"/>
  <c r="C52" i="1"/>
  <c r="I51" i="1"/>
  <c r="D51" i="1"/>
  <c r="F51" i="1" s="1"/>
  <c r="I50" i="1"/>
  <c r="D50" i="1"/>
  <c r="F50" i="1" s="1"/>
  <c r="H49" i="1"/>
  <c r="H58" i="1" s="1"/>
  <c r="G49" i="1"/>
  <c r="G58" i="1" s="1"/>
  <c r="G11" i="1" s="1"/>
  <c r="C49" i="1"/>
  <c r="I48" i="1"/>
  <c r="E48" i="1"/>
  <c r="D48" i="1"/>
  <c r="F48" i="1" s="1"/>
  <c r="I46" i="1"/>
  <c r="E46" i="1"/>
  <c r="D46" i="1"/>
  <c r="F46" i="1" s="1"/>
  <c r="I45" i="1"/>
  <c r="E45" i="1"/>
  <c r="E44" i="1" s="1"/>
  <c r="D45" i="1"/>
  <c r="F45" i="1" s="1"/>
  <c r="H44" i="1"/>
  <c r="I44" i="1" s="1"/>
  <c r="G44" i="1"/>
  <c r="D44" i="1"/>
  <c r="F44" i="1" s="1"/>
  <c r="C44" i="1"/>
  <c r="I43" i="1"/>
  <c r="F43" i="1"/>
  <c r="E43" i="1"/>
  <c r="I42" i="1"/>
  <c r="D42" i="1"/>
  <c r="F42" i="1" s="1"/>
  <c r="I41" i="1"/>
  <c r="D41" i="1"/>
  <c r="F41" i="1" s="1"/>
  <c r="I40" i="1"/>
  <c r="D40" i="1"/>
  <c r="F40" i="1" s="1"/>
  <c r="I39" i="1"/>
  <c r="D39" i="1"/>
  <c r="F39" i="1" s="1"/>
  <c r="I38" i="1"/>
  <c r="D38" i="1"/>
  <c r="F38" i="1" s="1"/>
  <c r="H37" i="1"/>
  <c r="I37" i="1" s="1"/>
  <c r="G37" i="1"/>
  <c r="C37" i="1"/>
  <c r="G36" i="1"/>
  <c r="C36" i="1"/>
  <c r="I35" i="1"/>
  <c r="D35" i="1"/>
  <c r="E35" i="1" s="1"/>
  <c r="I34" i="1"/>
  <c r="D34" i="1"/>
  <c r="E34" i="1" s="1"/>
  <c r="I33" i="1"/>
  <c r="F33" i="1"/>
  <c r="D33" i="1"/>
  <c r="E33" i="1" s="1"/>
  <c r="I32" i="1"/>
  <c r="D32" i="1"/>
  <c r="H31" i="1"/>
  <c r="G31" i="1"/>
  <c r="C31" i="1"/>
  <c r="I30" i="1"/>
  <c r="E30" i="1"/>
  <c r="D30" i="1"/>
  <c r="F30" i="1" s="1"/>
  <c r="I29" i="1"/>
  <c r="D29" i="1"/>
  <c r="F29" i="1" s="1"/>
  <c r="I28" i="1"/>
  <c r="D28" i="1"/>
  <c r="H27" i="1"/>
  <c r="G27" i="1"/>
  <c r="C27" i="1"/>
  <c r="I26" i="1"/>
  <c r="D26" i="1"/>
  <c r="F26" i="1" s="1"/>
  <c r="H25" i="1"/>
  <c r="G25" i="1"/>
  <c r="C25" i="1"/>
  <c r="I24" i="1"/>
  <c r="D24" i="1"/>
  <c r="E24" i="1" s="1"/>
  <c r="E23" i="1" s="1"/>
  <c r="H23" i="1"/>
  <c r="G23" i="1"/>
  <c r="I23" i="1" s="1"/>
  <c r="C23" i="1"/>
  <c r="I22" i="1"/>
  <c r="D22" i="1"/>
  <c r="F22" i="1" s="1"/>
  <c r="I21" i="1"/>
  <c r="H21" i="1"/>
  <c r="G21" i="1"/>
  <c r="D21" i="1"/>
  <c r="C21" i="1"/>
  <c r="G20" i="1"/>
  <c r="I19" i="1"/>
  <c r="D19" i="1"/>
  <c r="I18" i="1"/>
  <c r="E18" i="1"/>
  <c r="D18" i="1"/>
  <c r="F18" i="1" s="1"/>
  <c r="H17" i="1"/>
  <c r="I17" i="1" s="1"/>
  <c r="G17" i="1"/>
  <c r="C17" i="1"/>
  <c r="B15" i="1"/>
  <c r="H11" i="1"/>
  <c r="H8" i="1"/>
  <c r="G8" i="1"/>
  <c r="B2" i="1"/>
  <c r="I11" i="1" l="1"/>
  <c r="E32" i="1"/>
  <c r="E31" i="1" s="1"/>
  <c r="D31" i="1"/>
  <c r="F32" i="1"/>
  <c r="E78" i="1"/>
  <c r="E77" i="1" s="1"/>
  <c r="D77" i="1"/>
  <c r="F77" i="1" s="1"/>
  <c r="F79" i="1"/>
  <c r="F153" i="1"/>
  <c r="E153" i="1"/>
  <c r="F19" i="1"/>
  <c r="E19" i="1"/>
  <c r="F28" i="1"/>
  <c r="E28" i="1"/>
  <c r="D27" i="1"/>
  <c r="F35" i="1"/>
  <c r="H36" i="1"/>
  <c r="I62" i="1"/>
  <c r="F66" i="1"/>
  <c r="E66" i="1"/>
  <c r="E65" i="1" s="1"/>
  <c r="E69" i="1"/>
  <c r="E68" i="1" s="1"/>
  <c r="D68" i="1"/>
  <c r="F68" i="1" s="1"/>
  <c r="F70" i="1"/>
  <c r="F78" i="1"/>
  <c r="E82" i="1"/>
  <c r="E81" i="1" s="1"/>
  <c r="D81" i="1"/>
  <c r="F81" i="1" s="1"/>
  <c r="E102" i="1"/>
  <c r="F102" i="1"/>
  <c r="E119" i="1"/>
  <c r="E118" i="1" s="1"/>
  <c r="D118" i="1"/>
  <c r="F118" i="1" s="1"/>
  <c r="D122" i="1"/>
  <c r="F122" i="1" s="1"/>
  <c r="F125" i="1"/>
  <c r="E125" i="1"/>
  <c r="E124" i="1" s="1"/>
  <c r="E17" i="1"/>
  <c r="I124" i="1"/>
  <c r="G117" i="1"/>
  <c r="C20" i="1"/>
  <c r="D83" i="1"/>
  <c r="F83" i="1" s="1"/>
  <c r="E84" i="1"/>
  <c r="E83" i="1" s="1"/>
  <c r="E143" i="1"/>
  <c r="F143" i="1"/>
  <c r="D150" i="1"/>
  <c r="F151" i="1"/>
  <c r="E151" i="1"/>
  <c r="F156" i="1"/>
  <c r="E156" i="1"/>
  <c r="E223" i="1"/>
  <c r="F34" i="1"/>
  <c r="G74" i="1"/>
  <c r="F129" i="1"/>
  <c r="E129" i="1"/>
  <c r="E128" i="1" s="1"/>
  <c r="E140" i="1"/>
  <c r="D138" i="1"/>
  <c r="F138" i="1" s="1"/>
  <c r="F148" i="1"/>
  <c r="E148" i="1"/>
  <c r="E147" i="1" s="1"/>
  <c r="F152" i="1"/>
  <c r="E152" i="1"/>
  <c r="F155" i="1"/>
  <c r="E155" i="1"/>
  <c r="E26" i="1"/>
  <c r="E25" i="1" s="1"/>
  <c r="D25" i="1"/>
  <c r="I8" i="1"/>
  <c r="I25" i="1"/>
  <c r="I27" i="1"/>
  <c r="I31" i="1"/>
  <c r="I53" i="1"/>
  <c r="F56" i="1"/>
  <c r="I65" i="1"/>
  <c r="I81" i="1"/>
  <c r="I86" i="1"/>
  <c r="I118" i="1"/>
  <c r="I128" i="1"/>
  <c r="G149" i="1"/>
  <c r="D157" i="1"/>
  <c r="F157" i="1" s="1"/>
  <c r="D162" i="1"/>
  <c r="E172" i="1"/>
  <c r="E171" i="1" s="1"/>
  <c r="F173" i="1"/>
  <c r="F184" i="1"/>
  <c r="D199" i="1"/>
  <c r="I203" i="1"/>
  <c r="I210" i="1"/>
  <c r="D213" i="1"/>
  <c r="F213" i="1" s="1"/>
  <c r="D217" i="1"/>
  <c r="F219" i="1"/>
  <c r="F217" i="1" s="1"/>
  <c r="D223" i="1"/>
  <c r="F223" i="1" s="1"/>
  <c r="D228" i="1"/>
  <c r="D227" i="1" s="1"/>
  <c r="F227" i="1" s="1"/>
  <c r="E230" i="1"/>
  <c r="E228" i="1" s="1"/>
  <c r="E227" i="1" s="1"/>
  <c r="I232" i="1"/>
  <c r="I237" i="1"/>
  <c r="D241" i="1"/>
  <c r="F241" i="1" s="1"/>
  <c r="F242" i="1"/>
  <c r="I249" i="1"/>
  <c r="H248" i="1"/>
  <c r="I248" i="1" s="1"/>
  <c r="G205" i="1"/>
  <c r="E248" i="1"/>
  <c r="C58" i="1"/>
  <c r="C11" i="1" s="1"/>
  <c r="C71" i="1"/>
  <c r="C8" i="1" s="1"/>
  <c r="I68" i="1"/>
  <c r="F80" i="1"/>
  <c r="E86" i="1"/>
  <c r="E87" i="1"/>
  <c r="F120" i="1"/>
  <c r="F135" i="1"/>
  <c r="I157" i="1"/>
  <c r="D167" i="1"/>
  <c r="F170" i="1"/>
  <c r="C178" i="1"/>
  <c r="C177" i="1" s="1"/>
  <c r="I183" i="1"/>
  <c r="E194" i="1"/>
  <c r="D201" i="1"/>
  <c r="F201" i="1" s="1"/>
  <c r="E202" i="1"/>
  <c r="E201" i="1" s="1"/>
  <c r="E198" i="1" s="1"/>
  <c r="F204" i="1"/>
  <c r="I206" i="1"/>
  <c r="D208" i="1"/>
  <c r="F208" i="1" s="1"/>
  <c r="D210" i="1"/>
  <c r="F210" i="1" s="1"/>
  <c r="F211" i="1"/>
  <c r="I217" i="1"/>
  <c r="F221" i="1"/>
  <c r="I228" i="1"/>
  <c r="D232" i="1"/>
  <c r="F232" i="1" s="1"/>
  <c r="F233" i="1"/>
  <c r="E239" i="1"/>
  <c r="E237" i="1" s="1"/>
  <c r="E236" i="1" s="1"/>
  <c r="I241" i="1"/>
  <c r="D251" i="1"/>
  <c r="F251" i="1" s="1"/>
  <c r="F252" i="1"/>
  <c r="G177" i="1"/>
  <c r="C215" i="1"/>
  <c r="E22" i="1"/>
  <c r="E21" i="1" s="1"/>
  <c r="D23" i="1"/>
  <c r="F23" i="1" s="1"/>
  <c r="F24" i="1"/>
  <c r="E29" i="1"/>
  <c r="E27" i="1" s="1"/>
  <c r="F27" i="1" s="1"/>
  <c r="I58" i="1"/>
  <c r="I71" i="1"/>
  <c r="C47" i="1"/>
  <c r="C59" i="1" s="1"/>
  <c r="G47" i="1"/>
  <c r="F31" i="1"/>
  <c r="E92" i="1"/>
  <c r="D17" i="1"/>
  <c r="G59" i="1"/>
  <c r="I49" i="1"/>
  <c r="F86" i="1"/>
  <c r="E162" i="1"/>
  <c r="E161" i="1" s="1"/>
  <c r="F164" i="1"/>
  <c r="E190" i="1"/>
  <c r="D188" i="1"/>
  <c r="F188" i="1" s="1"/>
  <c r="F130" i="1"/>
  <c r="F142" i="1"/>
  <c r="F160" i="1"/>
  <c r="I167" i="1"/>
  <c r="H166" i="1"/>
  <c r="I166" i="1" s="1"/>
  <c r="I178" i="1"/>
  <c r="D183" i="1"/>
  <c r="E183" i="1"/>
  <c r="F186" i="1"/>
  <c r="F190" i="1"/>
  <c r="D196" i="1"/>
  <c r="I199" i="1"/>
  <c r="H198" i="1"/>
  <c r="I198" i="1" s="1"/>
  <c r="E210" i="1"/>
  <c r="E38" i="1"/>
  <c r="E39" i="1"/>
  <c r="E40" i="1"/>
  <c r="E41" i="1"/>
  <c r="E42" i="1"/>
  <c r="E50" i="1"/>
  <c r="E51" i="1"/>
  <c r="D52" i="1"/>
  <c r="F52" i="1" s="1"/>
  <c r="H52" i="1"/>
  <c r="I52" i="1" s="1"/>
  <c r="D55" i="1"/>
  <c r="F55" i="1" s="1"/>
  <c r="E63" i="1"/>
  <c r="E64" i="1"/>
  <c r="D65" i="1"/>
  <c r="F65" i="1" s="1"/>
  <c r="D75" i="1"/>
  <c r="F75" i="1" s="1"/>
  <c r="I77" i="1"/>
  <c r="E105" i="1"/>
  <c r="E106" i="1"/>
  <c r="E107" i="1"/>
  <c r="E109" i="1"/>
  <c r="E110" i="1"/>
  <c r="E111" i="1"/>
  <c r="E113" i="1"/>
  <c r="E114" i="1"/>
  <c r="E115" i="1"/>
  <c r="E116" i="1"/>
  <c r="H117" i="1"/>
  <c r="I117" i="1" s="1"/>
  <c r="E123" i="1"/>
  <c r="E122" i="1" s="1"/>
  <c r="E117" i="1" s="1"/>
  <c r="D124" i="1"/>
  <c r="I138" i="1"/>
  <c r="H137" i="1"/>
  <c r="I137" i="1" s="1"/>
  <c r="F141" i="1"/>
  <c r="F146" i="1"/>
  <c r="E157" i="1"/>
  <c r="F159" i="1"/>
  <c r="E167" i="1"/>
  <c r="E166" i="1" s="1"/>
  <c r="F169" i="1"/>
  <c r="I201" i="1"/>
  <c r="D37" i="1"/>
  <c r="D49" i="1"/>
  <c r="F49" i="1" s="1"/>
  <c r="D62" i="1"/>
  <c r="D104" i="1"/>
  <c r="F104" i="1" s="1"/>
  <c r="E138" i="1"/>
  <c r="E137" i="1" s="1"/>
  <c r="F140" i="1"/>
  <c r="F144" i="1"/>
  <c r="F158" i="1"/>
  <c r="I162" i="1"/>
  <c r="H161" i="1"/>
  <c r="F165" i="1"/>
  <c r="F167" i="1"/>
  <c r="F168" i="1"/>
  <c r="F174" i="1"/>
  <c r="I174" i="1"/>
  <c r="F179" i="1"/>
  <c r="F197" i="1"/>
  <c r="F199" i="1"/>
  <c r="F200" i="1"/>
  <c r="F207" i="1"/>
  <c r="E207" i="1"/>
  <c r="E206" i="1" s="1"/>
  <c r="E217" i="1"/>
  <c r="E216" i="1" s="1"/>
  <c r="D147" i="1"/>
  <c r="D171" i="1"/>
  <c r="F171" i="1" s="1"/>
  <c r="H205" i="1"/>
  <c r="H216" i="1"/>
  <c r="G227" i="1"/>
  <c r="I227" i="1" s="1"/>
  <c r="G236" i="1"/>
  <c r="I236" i="1" s="1"/>
  <c r="D237" i="1"/>
  <c r="D249" i="1"/>
  <c r="F249" i="1" s="1"/>
  <c r="I251" i="1"/>
  <c r="E256" i="1"/>
  <c r="D166" i="1" l="1"/>
  <c r="F166" i="1" s="1"/>
  <c r="G176" i="1"/>
  <c r="G13" i="1" s="1"/>
  <c r="I36" i="1"/>
  <c r="H20" i="1"/>
  <c r="D248" i="1"/>
  <c r="F248" i="1" s="1"/>
  <c r="F228" i="1"/>
  <c r="E215" i="1"/>
  <c r="E178" i="1"/>
  <c r="F17" i="1"/>
  <c r="F25" i="1"/>
  <c r="E150" i="1"/>
  <c r="F150" i="1"/>
  <c r="D149" i="1"/>
  <c r="F149" i="1" s="1"/>
  <c r="E62" i="1"/>
  <c r="E71" i="1" s="1"/>
  <c r="E8" i="1" s="1"/>
  <c r="I205" i="1"/>
  <c r="E205" i="1"/>
  <c r="E149" i="1"/>
  <c r="E188" i="1"/>
  <c r="D205" i="1"/>
  <c r="F205" i="1" s="1"/>
  <c r="C255" i="1"/>
  <c r="D216" i="1"/>
  <c r="F216" i="1" s="1"/>
  <c r="D198" i="1"/>
  <c r="F198" i="1" s="1"/>
  <c r="D161" i="1"/>
  <c r="F161" i="1" s="1"/>
  <c r="F162" i="1"/>
  <c r="D236" i="1"/>
  <c r="F237" i="1"/>
  <c r="D117" i="1"/>
  <c r="F124" i="1"/>
  <c r="E104" i="1"/>
  <c r="E74" i="1" s="1"/>
  <c r="D178" i="1"/>
  <c r="F183" i="1"/>
  <c r="I161" i="1"/>
  <c r="H149" i="1"/>
  <c r="I149" i="1" s="1"/>
  <c r="F62" i="1"/>
  <c r="D71" i="1"/>
  <c r="H177" i="1"/>
  <c r="D58" i="1"/>
  <c r="G10" i="1"/>
  <c r="G6" i="1"/>
  <c r="G215" i="1"/>
  <c r="G255" i="1" s="1"/>
  <c r="E49" i="1"/>
  <c r="E58" i="1" s="1"/>
  <c r="C10" i="1"/>
  <c r="C9" i="1" s="1"/>
  <c r="C6" i="1"/>
  <c r="F21" i="1"/>
  <c r="I216" i="1"/>
  <c r="H215" i="1"/>
  <c r="I215" i="1" s="1"/>
  <c r="F147" i="1"/>
  <c r="D137" i="1"/>
  <c r="F137" i="1" s="1"/>
  <c r="F37" i="1"/>
  <c r="D36" i="1"/>
  <c r="F36" i="1" s="1"/>
  <c r="E37" i="1"/>
  <c r="E36" i="1" s="1"/>
  <c r="E20" i="1" s="1"/>
  <c r="H74" i="1"/>
  <c r="E177" i="1" l="1"/>
  <c r="E255" i="1" s="1"/>
  <c r="H47" i="1"/>
  <c r="I20" i="1"/>
  <c r="C14" i="1"/>
  <c r="C257" i="1"/>
  <c r="C5" i="1" s="1"/>
  <c r="E176" i="1"/>
  <c r="E13" i="1" s="1"/>
  <c r="E47" i="1"/>
  <c r="D20" i="1"/>
  <c r="D47" i="1" s="1"/>
  <c r="F117" i="1"/>
  <c r="D74" i="1"/>
  <c r="H255" i="1"/>
  <c r="I177" i="1"/>
  <c r="D177" i="1"/>
  <c r="F178" i="1"/>
  <c r="E59" i="1"/>
  <c r="E11" i="1"/>
  <c r="G9" i="1"/>
  <c r="D215" i="1"/>
  <c r="F215" i="1" s="1"/>
  <c r="F236" i="1"/>
  <c r="H176" i="1"/>
  <c r="I74" i="1"/>
  <c r="G257" i="1"/>
  <c r="G5" i="1" s="1"/>
  <c r="G14" i="1"/>
  <c r="D59" i="1"/>
  <c r="F58" i="1"/>
  <c r="D11" i="1"/>
  <c r="F11" i="1" s="1"/>
  <c r="F71" i="1"/>
  <c r="D8" i="1"/>
  <c r="E257" i="1"/>
  <c r="E14" i="1"/>
  <c r="E12" i="1" s="1"/>
  <c r="C12" i="1" l="1"/>
  <c r="C7" i="1"/>
  <c r="H10" i="1"/>
  <c r="H59" i="1"/>
  <c r="I59" i="1" s="1"/>
  <c r="I47" i="1"/>
  <c r="G7" i="1"/>
  <c r="G12" i="1"/>
  <c r="D255" i="1"/>
  <c r="F177" i="1"/>
  <c r="E7" i="1"/>
  <c r="F47" i="1"/>
  <c r="D10" i="1"/>
  <c r="E5" i="1"/>
  <c r="H257" i="1"/>
  <c r="I255" i="1"/>
  <c r="I14" i="1" s="1"/>
  <c r="H14" i="1"/>
  <c r="H7" i="1" s="1"/>
  <c r="I7" i="1" s="1"/>
  <c r="F20" i="1"/>
  <c r="F8" i="1"/>
  <c r="F59" i="1"/>
  <c r="I176" i="1"/>
  <c r="H13" i="1"/>
  <c r="H6" i="1"/>
  <c r="I6" i="1" s="1"/>
  <c r="F74" i="1"/>
  <c r="D176" i="1"/>
  <c r="D6" i="1" s="1"/>
  <c r="F6" i="1" s="1"/>
  <c r="E10" i="1"/>
  <c r="E9" i="1" s="1"/>
  <c r="E6" i="1"/>
  <c r="H9" i="1" l="1"/>
  <c r="I9" i="1" s="1"/>
  <c r="I10" i="1"/>
  <c r="I13" i="1"/>
  <c r="H12" i="1"/>
  <c r="I12" i="1" s="1"/>
  <c r="F10" i="1"/>
  <c r="D9" i="1"/>
  <c r="F9" i="1" s="1"/>
  <c r="D257" i="1"/>
  <c r="F255" i="1"/>
  <c r="D14" i="1"/>
  <c r="F176" i="1"/>
  <c r="D13" i="1"/>
  <c r="I257" i="1"/>
  <c r="H5" i="1"/>
  <c r="I5" i="1" s="1"/>
  <c r="F14" i="1" l="1"/>
  <c r="D7" i="1"/>
  <c r="F7" i="1" s="1"/>
  <c r="F13" i="1"/>
  <c r="D12" i="1"/>
  <c r="F12" i="1" s="1"/>
  <c r="F257" i="1"/>
  <c r="D5" i="1"/>
  <c r="F5" i="1" s="1"/>
</calcChain>
</file>

<file path=xl/sharedStrings.xml><?xml version="1.0" encoding="utf-8"?>
<sst xmlns="http://schemas.openxmlformats.org/spreadsheetml/2006/main" count="332" uniqueCount="226">
  <si>
    <t>Муниципальное бюджетное общеобразовательное учреждение "Средняя школа №11 имени Героя Советского Союза Евграфа Михайловича Рыжова города Евпатории Республики Крым"</t>
  </si>
  <si>
    <t>Наименование мероприятия (СШ 11)</t>
  </si>
  <si>
    <t>Код  БК / СУБКОСГУ</t>
  </si>
  <si>
    <t>Утвержденные плановые назначения   на 2023 год, руб.</t>
  </si>
  <si>
    <t>Исполнено на текущий период 2023, руб.</t>
  </si>
  <si>
    <t xml:space="preserve">Остаток </t>
  </si>
  <si>
    <t>Показатели исполнения на 2023 год, %</t>
  </si>
  <si>
    <t>Утвержденные плановые назначения             на текущий период, руб.</t>
  </si>
  <si>
    <t>Показатели исполнения на текущий период, %</t>
  </si>
  <si>
    <t>ВЕСЬ БЮДЖЕТ + ИНЫЕ ЦЕЛИ</t>
  </si>
  <si>
    <t>ВЕСЬ БЮДЖЕТ  без иных целей</t>
  </si>
  <si>
    <t>ИНЫЕ ЦЕЛИ</t>
  </si>
  <si>
    <t>ФЕДЕРАЛЬНЫЙ БЮДЖЕТ ИНЫЕ ЦЕЛИ</t>
  </si>
  <si>
    <t>РЕСПУБЛИКАНСКИЙ БЮДЖЕТ + ИНЫЕ ЦЕЛИ</t>
  </si>
  <si>
    <t>РЕСПУБЛИКАНСКИЙ БЮДЖЕТ</t>
  </si>
  <si>
    <t>МЕСТНЫЙ БЮДЖЕТ + ИНЫЕ ЦЕЛИ</t>
  </si>
  <si>
    <t>МЕСТНЫЙ  БЮДЖЕТ без иных целей</t>
  </si>
  <si>
    <t>РЕСПУБЛИКАНСКИЙ БЮДЖЕТ / Наименование мероприятия</t>
  </si>
  <si>
    <t>ТЕКУЩИЙ ПЕРИОД</t>
  </si>
  <si>
    <t>Утвержденные плановые назначения             на 2024 год, руб.</t>
  </si>
  <si>
    <t>Исполнено на текущий период 2024, руб.</t>
  </si>
  <si>
    <t>Показатели исполнения на 2024 год, %</t>
  </si>
  <si>
    <t>Оплата труда, в т.ч.:</t>
  </si>
  <si>
    <t>Заработная плата</t>
  </si>
  <si>
    <t>Начисления на выплаты по оплате труда</t>
  </si>
  <si>
    <t>ПРОЧИЕ УСЛУГИ</t>
  </si>
  <si>
    <t>Прочие несоциальные выплаты персоналу в денежной форме, в т.ч.:</t>
  </si>
  <si>
    <t>Возмещение расходов, связанных с проживанием во время служебной командировки (суточные) педагогическим работникам на время получения дополнительного профессионального образования</t>
  </si>
  <si>
    <t>Услуги связи, в т.ч.:</t>
  </si>
  <si>
    <t>Плата за предоставление доступа и использование линий связи</t>
  </si>
  <si>
    <t>Работы, услуги по содержанию имущества, в том числе:</t>
  </si>
  <si>
    <t xml:space="preserve">Текущий ремонт и обслуживание компьютерной техники </t>
  </si>
  <si>
    <t>Прочие работы, услуги, в том числе:</t>
  </si>
  <si>
    <t>Подписка</t>
  </si>
  <si>
    <t xml:space="preserve">Приобретение неисключительных (пользовательских) прав на программное обеспечение                                                              </t>
  </si>
  <si>
    <t>Услуги по обучению на курсах повышения квалификации, подготовки и переподготовки педагогических работников</t>
  </si>
  <si>
    <t>Увеличение стоимости основных средств, в том числе:</t>
  </si>
  <si>
    <t>Приобретение компьютерной техники и учебного оборудования</t>
  </si>
  <si>
    <t>Приобретение спортивного оборудования</t>
  </si>
  <si>
    <t xml:space="preserve">Приобретение учебников, учебно-наглядных пособий и художественной литературы </t>
  </si>
  <si>
    <t>Приобретение мебели</t>
  </si>
  <si>
    <t>Увеличение стоимости материальных запасов, в том числе:</t>
  </si>
  <si>
    <t>Приобретение учебно - бланочной продукции, письменных и чертежных принадлежностей, канцелярских товаров, материалов и инвентаря для учебных занятий</t>
  </si>
  <si>
    <t xml:space="preserve">Приобретение учебно-наглядных пособий </t>
  </si>
  <si>
    <t>Приобретение запасных и составных частей для машин, оборудования, оргтехники, вычислительной техники, систем передачи и отображения информации, защиты информации</t>
  </si>
  <si>
    <t xml:space="preserve">Приобретение игр, игрушек </t>
  </si>
  <si>
    <t>Приобретение спортивного инвентаря</t>
  </si>
  <si>
    <t>Приобретение периодических изданий</t>
  </si>
  <si>
    <t>Приобретение (изготовление) бланков строгой отчётности</t>
  </si>
  <si>
    <t>Приобретение (изготовление) подарочной и сувенирной продукции</t>
  </si>
  <si>
    <t>ИТОГО РЕСПУБЛИКАНСКИЙ БЮДЖЕТ                                                                                               Субсидия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организациях,находящихся в ведении управления образования администрации города Евпатории Республики Крым, в т.ч.:</t>
  </si>
  <si>
    <t>911 0702 11000 71330 611.</t>
  </si>
  <si>
    <t xml:space="preserve">Расходы на предоставление компенсации расходов на оплату жилых помещений,отопления и электроэнергии педогогическим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местности, в рамках Муниципальной программы развития образования в городском округе Евпатория Республики Крым </t>
  </si>
  <si>
    <t>91107021100071310 612  (2140000)</t>
  </si>
  <si>
    <t>Субсидия бюджетам муниципальных образований на организацию бесплатного горячего питания обучающихся 1-4 классов в муниципальных образовательных организациях , в том числе:</t>
  </si>
  <si>
    <t>911 0702 11000 S1620 612</t>
  </si>
  <si>
    <t>Услуги по организации горячего питания детей (1-4 классы)</t>
  </si>
  <si>
    <t>Приобретение продуктов питания для организации питания детей (1-4 классы)</t>
  </si>
  <si>
    <t>Расходы, направленные на монтаж автоматических систем пожарной сигнализации в муниципальных образовательных организациях, в рамках муниципальной программы развития образования в городском округе Евпатория Республики Крым</t>
  </si>
  <si>
    <t>911 0702 11000S1490 612</t>
  </si>
  <si>
    <t>Мероприятия по пожарной безопасности 1.2.3</t>
  </si>
  <si>
    <t>Установка и настройка автоматизированной системы</t>
  </si>
  <si>
    <t>Расходы на приобретение и установку систем видеонаблюдения в муниципальных образовательных организациях за счет субсидий из бюджета Республики Крым бюджету муниципального образования городской округ Евпатория Республики Крым</t>
  </si>
  <si>
    <t>911 0702 1100071580 612</t>
  </si>
  <si>
    <t>Мероприятия по антитеррору 1.2.4</t>
  </si>
  <si>
    <t xml:space="preserve">ИТОГО ИНЫЕ ЦЕЛИ  РЕСПУБЛИКАНСКИЙ БЮДЖЕТ </t>
  </si>
  <si>
    <t xml:space="preserve">ИТОГО РЕСПУБЛИКАНСКИЙ БЮДЖЕТ </t>
  </si>
  <si>
    <t>611+612</t>
  </si>
  <si>
    <t>ФЕДЕЛАЛЬНЫЙ БЮДЖЕТ / Наименование мероприятия</t>
  </si>
  <si>
    <t>Субсидия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общеобразовательных учреждениях , в том числе:</t>
  </si>
  <si>
    <t>911 0702 11000 L3040 612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</si>
  <si>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</si>
  <si>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911 0702 1100053030 612</t>
  </si>
  <si>
    <t>Расходы на ежемесячное денежное вознаграждениеза классное руководство педагогическим сотрудникам</t>
  </si>
  <si>
    <t>2411000</t>
  </si>
  <si>
    <t xml:space="preserve">Расходы по начислениям на заработную плату </t>
  </si>
  <si>
    <t>2412000</t>
  </si>
  <si>
    <t xml:space="preserve">Субсидии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
</t>
  </si>
  <si>
    <t xml:space="preserve">  0702 110EВ5179F 612</t>
  </si>
  <si>
    <t>Расходы на фонд оплаты труда работников учреждений (советники)</t>
  </si>
  <si>
    <t xml:space="preserve">ИТОГО ИНЫЕ ЦЕЛИ  ФЕДЕРАЛЬНЫЙ БЮДЖЕТ </t>
  </si>
  <si>
    <t>МУНИЦИПАЛЬНЫЙ БЮДЖЕТ / Наименование мероприятия</t>
  </si>
  <si>
    <t>2024 год</t>
  </si>
  <si>
    <t>Мероприятия по содержанию имущества  п.1.2.1</t>
  </si>
  <si>
    <t>П. 1.2.1</t>
  </si>
  <si>
    <t>Возмещение расходов, связанных с проживанием вне места постоянного жительства в служебных командировках (суточные)</t>
  </si>
  <si>
    <t>2120001</t>
  </si>
  <si>
    <t>221</t>
  </si>
  <si>
    <t>Приобретение почтовых марок и маркированных конвертов, пересылка почтовых отправлений</t>
  </si>
  <si>
    <t>2210002</t>
  </si>
  <si>
    <t>Изготовление квалифицированного сертификата ключа поверки электронной подписи</t>
  </si>
  <si>
    <t>Абонплата за использование линий связи</t>
  </si>
  <si>
    <t>Транспортные расходы , в т.ч.:</t>
  </si>
  <si>
    <t>Транспортные услуги</t>
  </si>
  <si>
    <t>Прочие работы, услуги, в т.ч.:</t>
  </si>
  <si>
    <t>Оплата проезда к месту служебной командировки</t>
  </si>
  <si>
    <t>Коммунальные услуги, в том числе:</t>
  </si>
  <si>
    <t>Коммунальные услуги, 244</t>
  </si>
  <si>
    <t xml:space="preserve"> 223 (244)</t>
  </si>
  <si>
    <t>Коммунальные услуги, 247</t>
  </si>
  <si>
    <t>223 (247)</t>
  </si>
  <si>
    <t>Теплоснабжение</t>
  </si>
  <si>
    <t>Вода</t>
  </si>
  <si>
    <t>Электроэнергия</t>
  </si>
  <si>
    <t>Услуги по обращению с ТКО</t>
  </si>
  <si>
    <t>Услуги дератизации, дезинсекции</t>
  </si>
  <si>
    <t>Поверка, техническое обслуживание и ремонт оборудования, инженерных сетей, сетей отопления</t>
  </si>
  <si>
    <t>Обслуживание металлопластиковых конструкций</t>
  </si>
  <si>
    <t>Заправка катриджей (для административно - управленческого персонала, специалистов, кроме педагогических работников)</t>
  </si>
  <si>
    <t>Измерение сопротивления изоляции электропроводки, испытание устройств защитного заземления, текущий ремонт кабельной линии</t>
  </si>
  <si>
    <t>Проведение бактериологических исследований воздуха в помещениях и иных нефинансовых активов</t>
  </si>
  <si>
    <t>Поверка диэлектрических перчаток</t>
  </si>
  <si>
    <t>Услуги по облагораживанию прилегающей территории</t>
  </si>
  <si>
    <t>Расходы илососа</t>
  </si>
  <si>
    <t>Текущий ремонт электрооборудования и электроприборов, компьютерной техники  (для административно - управленческого персонала, специалистов, кроме педагогических работников), медицинской техники и оборудования</t>
  </si>
  <si>
    <t>Обслуживание электрооборудования и электроприборов, компьютерной техники  (для административно - управленческого персонала, специалистов, кроме педагогических работников), медицинской техники и оборудования</t>
  </si>
  <si>
    <t>Медицинские услуги</t>
  </si>
  <si>
    <t>Проведение специальной оценки условий труда, оценка качества условий осуществления образовательной деятельности</t>
  </si>
  <si>
    <t>Услуги по составлению экологической отчетности, проведение паспортизации опасных отходов</t>
  </si>
  <si>
    <t>Подписка (для административно - управленческого персонала, специалистов, кроме педагогических работников)</t>
  </si>
  <si>
    <t>Услуги по организации питания детей</t>
  </si>
  <si>
    <t>Приобретение неисключительных (пользовательских) прав на программное обеспечение  (для административно - управленческого персонала, специалистов, кроме педагогических работников)</t>
  </si>
  <si>
    <t>Услуги по обучению на курсах повышения квалификации, подготовка и переподгатовка   (для административно - управленческого персонала, специалистов, кроме педагогических работников)</t>
  </si>
  <si>
    <t>Оплата услуг БТИ</t>
  </si>
  <si>
    <t>Техническое обслуживание и сопровождение сайта учреждения</t>
  </si>
  <si>
    <t>Услуги и работы по утилизации, захоронению пищевых отходов</t>
  </si>
  <si>
    <t>Услуги по утилизации оборудования</t>
  </si>
  <si>
    <t>Уплата налогов, пошлины и сборов</t>
  </si>
  <si>
    <t>340 (весь)</t>
  </si>
  <si>
    <t>Увеличение стоимости материальных запасов, в т.ч.</t>
  </si>
  <si>
    <t>Увеличение стоимости лекарственных препаратов и материалов, применяемых в медицинских целях, в т.ч.</t>
  </si>
  <si>
    <t>Приобретение (изготовление)  лекарственных препаратов и материалов, применяемых в медицинских целях</t>
  </si>
  <si>
    <t>Увеличение стоимости продуктов питания, в т.ч.</t>
  </si>
  <si>
    <t>Приобретение продуктов питания для детей льготной категории</t>
  </si>
  <si>
    <t>Увеличение стоимости горюче-смазочных материалов, в т.ч.</t>
  </si>
  <si>
    <t>Приобретение горюче - смазочных материалов</t>
  </si>
  <si>
    <t>Увеличение стоимости строительных материалов, в т.ч.</t>
  </si>
  <si>
    <t>Приобретение строительных материалов</t>
  </si>
  <si>
    <t>Увеличение стоимости мягкого инвентаря, в т.ч.</t>
  </si>
  <si>
    <t>Приобретение мягкого инвентаря</t>
  </si>
  <si>
    <t>Приобретение учебно - бланочной продукции, письменных и чертежных принадлежностей, канцелярских товаров,материалов и инвентаря (для админи)</t>
  </si>
  <si>
    <t>Приобретение запасных  и составных частей, для машин, оборудования, оргтехники,вычислительной техники, системпередачи и отображения информации, защиты информации (для административно - управлен)</t>
  </si>
  <si>
    <t>Расходные материалы, комплектующие, инструменты и оборудование</t>
  </si>
  <si>
    <t>Увеличение стоимости материальных запасов, в т.ч.:</t>
  </si>
  <si>
    <t>Приобретение воды питьевой</t>
  </si>
  <si>
    <t>Ремонты п. 1.2.2</t>
  </si>
  <si>
    <t>П.1.2.2</t>
  </si>
  <si>
    <t>Текущий ремонт помещений</t>
  </si>
  <si>
    <t>Текущий ремонт систем отопления, водоснабжения и канализации</t>
  </si>
  <si>
    <t>Текущий ремонт кровли</t>
  </si>
  <si>
    <t xml:space="preserve">Измерение сопротивления изоляции, электропроводки, испытания устройства защитного заземления, текущего ремонта кабельной линии </t>
  </si>
  <si>
    <t>Текущий ремонт входной группы</t>
  </si>
  <si>
    <t>Текущий ремонт дворовой территории</t>
  </si>
  <si>
    <t>Текущий ремонт фасада здания</t>
  </si>
  <si>
    <t>Текущий ремонт кабельной линии</t>
  </si>
  <si>
    <t>Разработка проектной и сметной документации для текущего ремонта объектов нефинансовых активов</t>
  </si>
  <si>
    <t>Мероприятия по пожарной безопасности  п.1.2.3</t>
  </si>
  <si>
    <t>П. 1.2.3</t>
  </si>
  <si>
    <t>Зарядка огнетушителей</t>
  </si>
  <si>
    <t>Работа по огнезащитной обработке конструкций</t>
  </si>
  <si>
    <t>Проведение испытания пожарных кранов, лестниц</t>
  </si>
  <si>
    <t>Обслуживание тревожной пожарной сигнализации</t>
  </si>
  <si>
    <t>Обслуживание противопожарных клапанов дымоудаления системы вентиляции</t>
  </si>
  <si>
    <t>Перекатка пожарного рукава</t>
  </si>
  <si>
    <t>Передача сигнала  о пожаре  на централизованный пульт МЧС</t>
  </si>
  <si>
    <t>Услуги по проведению категорирования помещений по взрывопожарной и пожарной опасности</t>
  </si>
  <si>
    <t>Приобретение огнетушителей</t>
  </si>
  <si>
    <t>Приобретение пожарного инвентаря</t>
  </si>
  <si>
    <t>П.1.2.4</t>
  </si>
  <si>
    <t>Обслуживание тревожной охранной сигнализации</t>
  </si>
  <si>
    <t>Обслуживание системы видеонаблюдения</t>
  </si>
  <si>
    <t>Услуги физической охраны</t>
  </si>
  <si>
    <t>ИТОГО  МУНИЦИПАЛЬНЫЙ БЮДЖЕТ</t>
  </si>
  <si>
    <t>911 0702 11002 02590 611.</t>
  </si>
  <si>
    <t>Расходы на предоставление субсидий муниципальным бюджетным учреждениям дошкольного, общего образования, начального общего, основного общего, среднего общего образования, дополнительного образования в рамках муниципальной программы развития образования в городском округе Евпатория Республики Крым, в том числе:</t>
  </si>
  <si>
    <t>911 0702 11002 02590 612</t>
  </si>
  <si>
    <t>Фин.обеспечение выполнения деятельности</t>
  </si>
  <si>
    <t>225</t>
  </si>
  <si>
    <t>Работы по установке  дверей, лестниц</t>
  </si>
  <si>
    <t>Обследование технического состояния объектов нефинансовых активов</t>
  </si>
  <si>
    <t>Работы по установке окон, ограждений</t>
  </si>
  <si>
    <t>226</t>
  </si>
  <si>
    <t>Изготовление вывесок,стендов, табличек и др.</t>
  </si>
  <si>
    <t>Оценка стоимости права пользования объектами недвижимости муниципального имущества</t>
  </si>
  <si>
    <t>Установка и настройка авотматизированной системы</t>
  </si>
  <si>
    <t>310</t>
  </si>
  <si>
    <t>Приобретение компьютерной техники (для АУП, специалистов, кроме педагогических работников)</t>
  </si>
  <si>
    <t>Приобретение мебели (для административно - управленческого персонала, специалистов, кроме педагогических работников)</t>
  </si>
  <si>
    <t>Приобретение игрового оборудования</t>
  </si>
  <si>
    <t>Приобретение ковров</t>
  </si>
  <si>
    <t>Приобретение бытовой техники, аппаратуры, и  оборудования</t>
  </si>
  <si>
    <t>Приобратение хозяйственного инвентаря</t>
  </si>
  <si>
    <t>Приобретение и изготовление металлоконструкций</t>
  </si>
  <si>
    <t>Приобретение мягкого инвентаря (ЮНАРМИЯ)</t>
  </si>
  <si>
    <t xml:space="preserve">Мероприятия по пожарной безопасности </t>
  </si>
  <si>
    <t>Работы по установке противопожарных дверей, лестниц</t>
  </si>
  <si>
    <t xml:space="preserve">Мероприятия по антитеррору </t>
  </si>
  <si>
    <t>Расходы, направленные на развитие инфраструктуры образовательных организаций в рамках муниципальной программы развития образования в городском округе Евпатория Республики Крым, в том числе:</t>
  </si>
  <si>
    <t>911 0702 11 000 20180 612</t>
  </si>
  <si>
    <t>Ремонтные работы (капитальный ремонт) 1.2.2</t>
  </si>
  <si>
    <t>Капитальный ремонт ограждения</t>
  </si>
  <si>
    <t>Капитальный ремонт системы вентиляции</t>
  </si>
  <si>
    <t>Капитальный ремонт кровли</t>
  </si>
  <si>
    <t>Капитальный ремонт зданий</t>
  </si>
  <si>
    <t>Капитальный ремонт помещений</t>
  </si>
  <si>
    <t>Проведение государственной экспертизы документации, осуществление строительного контроля, включая авторский надзор за капитальным ремонтом объектов капитального строительства</t>
  </si>
  <si>
    <t>2260050 (243)</t>
  </si>
  <si>
    <t>Разработка проектной и сметной документации для капитального ремонта объектов нефинансовых активов</t>
  </si>
  <si>
    <t>2260436 (243)</t>
  </si>
  <si>
    <t>Разработка проектной и сметной документации для  установки объектов нефинансовых активов</t>
  </si>
  <si>
    <t>Приобретение основных средств</t>
  </si>
  <si>
    <t>Расходы на реализацию мероприятий, предусмотренных муниципальной программой "Гражданская оборона, защита населения и территорий городского округа Евпатория Республики Крым" на очередной финансовый год и плановый период, не включаемых в муниципальное задание, в том числе:</t>
  </si>
  <si>
    <t>911 0310 09000 20130   612</t>
  </si>
  <si>
    <t>Расходы на разработку технического проекта аппаратно-программного комплекса "Безопасный город", создание резервов материальных ресурсов, создание страхового фонда документации (микрофильмирование) на территории муниципального образования городской округ Евпатория Республики Крым</t>
  </si>
  <si>
    <t>Расходы на мероприятия в рамках муниципальной программы "Социальная защита населения городского округа Евпатория Республики Крым" , в том числе:</t>
  </si>
  <si>
    <t>911 1006 05000 20050 612</t>
  </si>
  <si>
    <t>3100026</t>
  </si>
  <si>
    <t>346</t>
  </si>
  <si>
    <t>Приобретение мнемосхемы. Поручней для унитаза и раковины, крючков для костылей, индукционной системы и т.д. для создания универсальной безбарьерной среды</t>
  </si>
  <si>
    <t>Мероприятия в рамках непрограммных направлений расходов (участите в предупреждении и ликвидации последствий чрезвычайных ситуаций в границах городского округа)</t>
  </si>
  <si>
    <t>911 0702 71 0 00 90106 612</t>
  </si>
  <si>
    <t>Текущий ремонт кровли, водосточной системы</t>
  </si>
  <si>
    <t>Субсидии из бюджета муниципального образования городской  округ Евпатория Республики Крым муниципальным бюджетным образовательным учреждениям, находящимся в ведении управления образования администрации города Евпатории Республики Крым, на иные цели на очередной финансовый год и плановый период, утвержденным постановлением администрации города Евпатории Республики Крым, в том числе:</t>
  </si>
  <si>
    <t>Надомное обучение</t>
  </si>
  <si>
    <t>ИТОГО МУНИЦИПАЛЬНЫЙ  БЮДЖЕТ 611+612</t>
  </si>
  <si>
    <t>Подписка на печатные периодические издания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</si>
</sst>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#,##0.00_ ;\-#,##0.00\ "/>
    <numFmt numFmtId="165" formatCode="#,##0_р_."/>
    <numFmt numFmtId="166" formatCode="_-* #,##0.00,_₽_-;\-* #,##0.00,_₽_-;_-* \-??\ _₽_-;_-@_-"/>
    <numFmt numFmtId="167" formatCode="#,##0.00_р_."/>
    <numFmt numFmtId="168" formatCode="_-* #,##0.00\ _₽_-;\-* #,##0.00\ _₽_-;_-* \-??\ _₽_-;_-@_-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name val="Cambria"/>
      <family val="1"/>
      <charset val="204"/>
    </font>
    <font>
      <b/>
      <i/>
      <sz val="11"/>
      <color rgb="FF000000"/>
      <name val="Cambria"/>
      <family val="1"/>
      <charset val="204"/>
    </font>
    <font>
      <b/>
      <i/>
      <sz val="11"/>
      <name val="Cambria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1"/>
    </font>
    <font>
      <b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i/>
      <sz val="14"/>
      <name val="Times New Roman"/>
      <family val="1"/>
      <charset val="204"/>
    </font>
    <font>
      <sz val="14"/>
      <name val="Calibri"/>
      <family val="2"/>
      <charset val="1"/>
    </font>
    <font>
      <sz val="14"/>
      <name val="Calibri"/>
      <family val="2"/>
      <charset val="204"/>
    </font>
    <font>
      <sz val="14"/>
      <color indexed="8"/>
      <name val="Calibri"/>
      <family val="2"/>
      <charset val="204"/>
    </font>
    <font>
      <b/>
      <i/>
      <sz val="12"/>
      <name val="Times New Roman"/>
      <family val="1"/>
      <charset val="204"/>
    </font>
    <font>
      <b/>
      <i/>
      <sz val="11"/>
      <color rgb="FF000000"/>
      <name val="Calibri"/>
      <family val="2"/>
      <charset val="1"/>
    </font>
    <font>
      <b/>
      <sz val="14"/>
      <color theme="9" tint="-0.499984740745262"/>
      <name val="Times New Roman"/>
      <family val="1"/>
      <charset val="204"/>
    </font>
    <font>
      <sz val="14"/>
      <color theme="9" tint="-0.499984740745262"/>
      <name val="Calibri"/>
      <family val="2"/>
      <charset val="1"/>
    </font>
    <font>
      <sz val="11"/>
      <color theme="9" tint="-0.499984740745262"/>
      <name val="Calibri"/>
      <family val="2"/>
      <charset val="1"/>
    </font>
    <font>
      <b/>
      <sz val="12"/>
      <color theme="9" tint="-0.49998474074526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charset val="1"/>
    </font>
    <font>
      <b/>
      <sz val="14"/>
      <name val="Calibri"/>
      <family val="2"/>
      <charset val="1"/>
    </font>
    <font>
      <b/>
      <sz val="11"/>
      <name val="Calibri"/>
      <family val="2"/>
      <charset val="1"/>
    </font>
    <font>
      <b/>
      <sz val="14"/>
      <name val="Times New Roman"/>
      <family val="1"/>
      <charset val="1"/>
    </font>
    <font>
      <b/>
      <sz val="14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</fonts>
  <fills count="6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rgb="FFFFFF0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DEADA"/>
      </patternFill>
    </fill>
    <fill>
      <patternFill patternType="solid">
        <fgColor theme="0"/>
        <bgColor rgb="FFFDEADA"/>
      </patternFill>
    </fill>
    <fill>
      <patternFill patternType="solid">
        <fgColor theme="9" tint="0.39997558519241921"/>
        <bgColor rgb="FFD9D9D9"/>
      </patternFill>
    </fill>
    <fill>
      <patternFill patternType="solid">
        <fgColor theme="9" tint="0.39997558519241921"/>
        <bgColor rgb="FFE6E0EC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rgb="FFD9D9D9"/>
      </patternFill>
    </fill>
    <fill>
      <patternFill patternType="solid">
        <fgColor rgb="FFFFFF00"/>
        <bgColor rgb="FFE6E0EC"/>
      </patternFill>
    </fill>
    <fill>
      <patternFill patternType="solid">
        <fgColor theme="0" tint="-0.14999847407452621"/>
        <bgColor rgb="FFE6E0EC"/>
      </patternFill>
    </fill>
    <fill>
      <patternFill patternType="solid">
        <fgColor theme="7" tint="0.79998168889431442"/>
        <bgColor rgb="FFE6E0E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6E0EC"/>
        <bgColor rgb="FFD9D9D9"/>
      </patternFill>
    </fill>
    <fill>
      <patternFill patternType="solid">
        <fgColor rgb="FFD9D9D9"/>
        <bgColor rgb="FFE6E0E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E6E0EC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1E4EF"/>
        <bgColor indexed="64"/>
      </patternFill>
    </fill>
    <fill>
      <patternFill patternType="solid">
        <fgColor rgb="FF92D050"/>
        <bgColor rgb="FFE6E0EC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E6E0EC"/>
      </patternFill>
    </fill>
    <fill>
      <patternFill patternType="solid">
        <fgColor rgb="FFFFC000"/>
        <bgColor rgb="FFE6E0EC"/>
      </patternFill>
    </fill>
    <fill>
      <patternFill patternType="solid">
        <fgColor rgb="FFFFC000"/>
        <bgColor indexed="64"/>
      </patternFill>
    </fill>
    <fill>
      <patternFill patternType="solid">
        <fgColor rgb="FF01E4EF"/>
        <bgColor rgb="FFE6E0EC"/>
      </patternFill>
    </fill>
    <fill>
      <patternFill patternType="solid">
        <fgColor theme="2" tint="-0.249977111117893"/>
        <bgColor rgb="FFD7E4BD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E6E0EC"/>
      </patternFill>
    </fill>
    <fill>
      <patternFill patternType="solid">
        <fgColor theme="2" tint="-0.249977111117893"/>
        <bgColor rgb="FFE6B9B8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E6E0EC"/>
      </patternFill>
    </fill>
    <fill>
      <patternFill patternType="solid">
        <fgColor theme="2" tint="-0.249977111117893"/>
        <bgColor rgb="FFFFC000"/>
      </patternFill>
    </fill>
    <fill>
      <patternFill patternType="solid">
        <fgColor theme="2" tint="-0.249977111117893"/>
        <bgColor rgb="FFFFCC00"/>
      </patternFill>
    </fill>
    <fill>
      <patternFill patternType="solid">
        <fgColor rgb="FF92D050"/>
        <bgColor rgb="FFFFC000"/>
      </patternFill>
    </fill>
    <fill>
      <patternFill patternType="solid">
        <fgColor rgb="FF92D050"/>
        <bgColor rgb="FFFFCC00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FFCC00"/>
      </patternFill>
    </fill>
    <fill>
      <patternFill patternType="solid">
        <fgColor rgb="FF92D050"/>
        <bgColor rgb="FFFDEADA"/>
      </patternFill>
    </fill>
    <fill>
      <patternFill patternType="solid">
        <fgColor theme="8" tint="0.59999389629810485"/>
        <bgColor rgb="FFE6E0EC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CCC1DA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C3D69B"/>
      </patternFill>
    </fill>
    <fill>
      <patternFill patternType="solid">
        <fgColor rgb="FF92D050"/>
        <bgColor rgb="FFC3D69B"/>
      </patternFill>
    </fill>
    <fill>
      <patternFill patternType="solid">
        <fgColor theme="7" tint="0.79998168889431442"/>
        <bgColor rgb="FFFDEADA"/>
      </patternFill>
    </fill>
    <fill>
      <patternFill patternType="solid">
        <fgColor theme="2" tint="-0.249977111117893"/>
        <bgColor rgb="FFD9D9D9"/>
      </patternFill>
    </fill>
    <fill>
      <patternFill patternType="solid">
        <fgColor theme="8" tint="0.39997558519241921"/>
        <bgColor rgb="FFFDEADA"/>
      </patternFill>
    </fill>
    <fill>
      <patternFill patternType="solid">
        <fgColor rgb="FFFFC000"/>
        <bgColor rgb="FFFFC000"/>
      </patternFill>
    </fill>
    <fill>
      <patternFill patternType="solid">
        <fgColor rgb="FFFFC000"/>
        <bgColor rgb="FFFFCC00"/>
      </patternFill>
    </fill>
    <fill>
      <patternFill patternType="solid">
        <fgColor rgb="FF01E4EF"/>
        <bgColor rgb="FFE6B9B8"/>
      </patternFill>
    </fill>
    <fill>
      <patternFill patternType="solid">
        <fgColor rgb="FF92D050"/>
        <bgColor rgb="FFE6B9B8"/>
      </patternFill>
    </fill>
    <fill>
      <patternFill patternType="solid">
        <fgColor rgb="FF01E4EF"/>
        <bgColor rgb="FFFDEADA"/>
      </patternFill>
    </fill>
    <fill>
      <patternFill patternType="solid">
        <fgColor theme="2" tint="-0.249977111117893"/>
        <bgColor rgb="FFFDEADA"/>
      </patternFill>
    </fill>
    <fill>
      <patternFill patternType="solid">
        <fgColor rgb="FFFFC000"/>
        <bgColor rgb="FFE6B9B8"/>
      </patternFill>
    </fill>
    <fill>
      <patternFill patternType="solid">
        <fgColor theme="8" tint="0.39997558519241921"/>
        <bgColor rgb="FFFFCC00"/>
      </patternFill>
    </fill>
    <fill>
      <patternFill patternType="solid">
        <fgColor rgb="FF01E4EF"/>
        <bgColor rgb="FFFFCC00"/>
      </patternFill>
    </fill>
    <fill>
      <patternFill patternType="solid">
        <fgColor rgb="FF01E4EF"/>
        <bgColor rgb="FFCCC1DA"/>
      </patternFill>
    </fill>
    <fill>
      <patternFill patternType="solid">
        <fgColor rgb="FFFFFF00"/>
        <bgColor rgb="FFFDEADA"/>
      </patternFill>
    </fill>
    <fill>
      <patternFill patternType="solid">
        <fgColor theme="7" tint="0.39997558519241921"/>
        <bgColor rgb="FFFDEADA"/>
      </patternFill>
    </fill>
    <fill>
      <patternFill patternType="solid">
        <fgColor rgb="FFD7E4BD"/>
        <bgColor rgb="FFD9D9D9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166" fontId="2" fillId="0" borderId="0" applyBorder="0" applyProtection="0"/>
    <xf numFmtId="0" fontId="40" fillId="0" borderId="0"/>
    <xf numFmtId="0" fontId="40" fillId="0" borderId="0"/>
    <xf numFmtId="0" fontId="40" fillId="0" borderId="0"/>
    <xf numFmtId="0" fontId="41" fillId="0" borderId="0" applyNumberFormat="0" applyFill="0" applyBorder="0" applyProtection="0"/>
    <xf numFmtId="43" fontId="1" fillId="0" borderId="0" applyFont="0" applyFill="0" applyBorder="0" applyAlignment="0" applyProtection="0"/>
    <xf numFmtId="166" fontId="2" fillId="0" borderId="0" applyBorder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Border="0" applyProtection="0"/>
  </cellStyleXfs>
  <cellXfs count="505">
    <xf numFmtId="0" fontId="0" fillId="0" borderId="0" xfId="0"/>
    <xf numFmtId="0" fontId="3" fillId="0" borderId="0" xfId="2" applyFont="1" applyBorder="1" applyAlignment="1" applyProtection="1">
      <alignment horizontal="left" vertical="center"/>
      <protection locked="0"/>
    </xf>
    <xf numFmtId="0" fontId="2" fillId="2" borderId="0" xfId="2" applyFill="1" applyBorder="1" applyProtection="1"/>
    <xf numFmtId="0" fontId="2" fillId="2" borderId="0" xfId="2" applyFill="1" applyBorder="1"/>
    <xf numFmtId="0" fontId="2" fillId="0" borderId="0" xfId="2" applyBorder="1"/>
    <xf numFmtId="0" fontId="2" fillId="0" borderId="0" xfId="2"/>
    <xf numFmtId="0" fontId="2" fillId="0" borderId="0" xfId="2" applyFont="1"/>
    <xf numFmtId="0" fontId="2" fillId="2" borderId="0" xfId="2" applyFill="1" applyProtection="1"/>
    <xf numFmtId="0" fontId="5" fillId="3" borderId="1" xfId="2" applyFont="1" applyFill="1" applyBorder="1" applyAlignment="1" applyProtection="1">
      <alignment horizontal="center" vertical="center"/>
    </xf>
    <xf numFmtId="0" fontId="6" fillId="3" borderId="2" xfId="2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 applyProtection="1">
      <alignment horizontal="center"/>
    </xf>
    <xf numFmtId="0" fontId="8" fillId="2" borderId="0" xfId="2" applyFont="1" applyFill="1" applyBorder="1" applyAlignment="1" applyProtection="1">
      <alignment horizontal="center" vertical="center" wrapText="1"/>
    </xf>
    <xf numFmtId="0" fontId="8" fillId="4" borderId="0" xfId="2" applyFont="1" applyFill="1" applyBorder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 wrapText="1"/>
    </xf>
    <xf numFmtId="0" fontId="9" fillId="6" borderId="4" xfId="2" applyFont="1" applyFill="1" applyBorder="1" applyAlignment="1" applyProtection="1">
      <alignment horizontal="center" vertical="center"/>
    </xf>
    <xf numFmtId="0" fontId="10" fillId="6" borderId="5" xfId="2" applyFont="1" applyFill="1" applyBorder="1" applyAlignment="1" applyProtection="1">
      <alignment horizontal="center" vertical="center" wrapText="1"/>
    </xf>
    <xf numFmtId="0" fontId="11" fillId="6" borderId="4" xfId="2" applyFont="1" applyFill="1" applyBorder="1" applyAlignment="1" applyProtection="1">
      <alignment horizontal="center" vertical="center"/>
    </xf>
    <xf numFmtId="0" fontId="9" fillId="7" borderId="0" xfId="2" applyFont="1" applyFill="1" applyAlignment="1" applyProtection="1">
      <alignment horizontal="center" vertical="center" wrapText="1"/>
    </xf>
    <xf numFmtId="0" fontId="9" fillId="7" borderId="0" xfId="2" applyFont="1" applyFill="1" applyBorder="1" applyAlignment="1" applyProtection="1">
      <alignment horizontal="center" vertical="center" wrapText="1"/>
    </xf>
    <xf numFmtId="0" fontId="9" fillId="6" borderId="0" xfId="2" applyFont="1" applyFill="1" applyBorder="1" applyAlignment="1" applyProtection="1">
      <alignment horizontal="center" vertical="center" wrapText="1"/>
    </xf>
    <xf numFmtId="0" fontId="9" fillId="6" borderId="0" xfId="2" applyFont="1" applyFill="1" applyAlignment="1" applyProtection="1">
      <alignment horizontal="center" vertical="center" wrapText="1"/>
    </xf>
    <xf numFmtId="0" fontId="5" fillId="8" borderId="3" xfId="2" applyFont="1" applyFill="1" applyBorder="1" applyAlignment="1" applyProtection="1">
      <alignment horizontal="left" vertical="center"/>
    </xf>
    <xf numFmtId="43" fontId="4" fillId="9" borderId="3" xfId="1" applyFont="1" applyFill="1" applyBorder="1" applyAlignment="1" applyProtection="1">
      <alignment horizontal="center" vertical="center" wrapText="1"/>
    </xf>
    <xf numFmtId="43" fontId="12" fillId="9" borderId="3" xfId="1" applyFont="1" applyFill="1" applyBorder="1" applyAlignment="1" applyProtection="1">
      <alignment horizontal="center" vertical="center" wrapText="1"/>
    </xf>
    <xf numFmtId="43" fontId="12" fillId="9" borderId="0" xfId="3" applyFont="1" applyFill="1" applyBorder="1" applyAlignment="1" applyProtection="1">
      <alignment horizontal="center" vertical="center" wrapText="1"/>
    </xf>
    <xf numFmtId="0" fontId="2" fillId="10" borderId="0" xfId="2" applyFill="1" applyBorder="1" applyProtection="1"/>
    <xf numFmtId="0" fontId="2" fillId="10" borderId="0" xfId="2" applyFill="1" applyProtection="1"/>
    <xf numFmtId="0" fontId="2" fillId="10" borderId="0" xfId="2" applyFont="1" applyFill="1" applyProtection="1"/>
    <xf numFmtId="0" fontId="5" fillId="11" borderId="3" xfId="2" applyFont="1" applyFill="1" applyBorder="1" applyAlignment="1" applyProtection="1">
      <alignment horizontal="left" vertical="center"/>
    </xf>
    <xf numFmtId="43" fontId="4" fillId="12" borderId="3" xfId="1" applyFont="1" applyFill="1" applyBorder="1" applyAlignment="1" applyProtection="1">
      <alignment horizontal="center" vertical="center" wrapText="1"/>
    </xf>
    <xf numFmtId="43" fontId="12" fillId="12" borderId="3" xfId="1" applyFont="1" applyFill="1" applyBorder="1" applyAlignment="1" applyProtection="1">
      <alignment horizontal="center" vertical="center" wrapText="1"/>
    </xf>
    <xf numFmtId="43" fontId="12" fillId="12" borderId="0" xfId="3" applyFont="1" applyFill="1" applyBorder="1" applyAlignment="1" applyProtection="1">
      <alignment horizontal="center" vertical="center" wrapText="1"/>
    </xf>
    <xf numFmtId="0" fontId="2" fillId="5" borderId="0" xfId="2" applyFill="1" applyBorder="1" applyProtection="1"/>
    <xf numFmtId="0" fontId="2" fillId="5" borderId="0" xfId="2" applyFill="1" applyProtection="1"/>
    <xf numFmtId="0" fontId="2" fillId="5" borderId="0" xfId="2" applyFont="1" applyFill="1" applyProtection="1"/>
    <xf numFmtId="0" fontId="5" fillId="13" borderId="3" xfId="2" applyFont="1" applyFill="1" applyBorder="1" applyAlignment="1" applyProtection="1">
      <alignment horizontal="left" vertical="center"/>
    </xf>
    <xf numFmtId="43" fontId="4" fillId="13" borderId="3" xfId="1" applyFont="1" applyFill="1" applyBorder="1" applyAlignment="1" applyProtection="1">
      <alignment horizontal="center" vertical="center" wrapText="1"/>
    </xf>
    <xf numFmtId="43" fontId="4" fillId="14" borderId="3" xfId="1" applyFont="1" applyFill="1" applyBorder="1" applyAlignment="1" applyProtection="1">
      <alignment horizontal="center" vertical="center" wrapText="1"/>
    </xf>
    <xf numFmtId="43" fontId="12" fillId="14" borderId="3" xfId="1" applyFont="1" applyFill="1" applyBorder="1" applyAlignment="1" applyProtection="1">
      <alignment horizontal="center" vertical="center" wrapText="1"/>
    </xf>
    <xf numFmtId="43" fontId="12" fillId="13" borderId="0" xfId="3" applyFont="1" applyFill="1" applyBorder="1" applyAlignment="1" applyProtection="1">
      <alignment horizontal="center" vertical="center" wrapText="1"/>
    </xf>
    <xf numFmtId="0" fontId="2" fillId="15" borderId="0" xfId="2" applyFill="1" applyBorder="1" applyProtection="1"/>
    <xf numFmtId="0" fontId="2" fillId="15" borderId="0" xfId="2" applyFill="1" applyProtection="1"/>
    <xf numFmtId="0" fontId="2" fillId="15" borderId="0" xfId="2" applyFont="1" applyFill="1" applyProtection="1"/>
    <xf numFmtId="0" fontId="5" fillId="16" borderId="3" xfId="2" applyFont="1" applyFill="1" applyBorder="1" applyAlignment="1" applyProtection="1">
      <alignment horizontal="left" vertical="center"/>
    </xf>
    <xf numFmtId="43" fontId="4" fillId="17" borderId="3" xfId="1" applyFont="1" applyFill="1" applyBorder="1" applyAlignment="1" applyProtection="1">
      <alignment horizontal="center" vertical="center" wrapText="1"/>
    </xf>
    <xf numFmtId="43" fontId="12" fillId="17" borderId="0" xfId="3" applyFont="1" applyFill="1" applyBorder="1" applyAlignment="1" applyProtection="1">
      <alignment horizontal="center" vertical="center" wrapText="1"/>
    </xf>
    <xf numFmtId="0" fontId="2" fillId="0" borderId="0" xfId="2" applyBorder="1" applyProtection="1"/>
    <xf numFmtId="0" fontId="2" fillId="0" borderId="0" xfId="2" applyProtection="1"/>
    <xf numFmtId="0" fontId="2" fillId="0" borderId="0" xfId="2" applyFont="1" applyProtection="1"/>
    <xf numFmtId="0" fontId="5" fillId="17" borderId="3" xfId="2" applyFont="1" applyFill="1" applyBorder="1" applyAlignment="1" applyProtection="1">
      <alignment horizontal="left" vertical="center"/>
    </xf>
    <xf numFmtId="164" fontId="4" fillId="14" borderId="3" xfId="1" applyNumberFormat="1" applyFont="1" applyFill="1" applyBorder="1" applyAlignment="1" applyProtection="1">
      <alignment horizontal="center" vertical="center" wrapText="1"/>
    </xf>
    <xf numFmtId="43" fontId="4" fillId="9" borderId="0" xfId="3" applyFont="1" applyFill="1" applyBorder="1" applyAlignment="1" applyProtection="1">
      <alignment horizontal="center" vertical="center" wrapText="1"/>
    </xf>
    <xf numFmtId="0" fontId="8" fillId="10" borderId="0" xfId="2" applyFont="1" applyFill="1" applyBorder="1" applyAlignment="1" applyProtection="1">
      <alignment horizontal="center" vertical="center" wrapText="1"/>
    </xf>
    <xf numFmtId="0" fontId="8" fillId="10" borderId="0" xfId="2" applyFont="1" applyFill="1" applyAlignment="1" applyProtection="1">
      <alignment horizontal="center" vertical="center" wrapText="1"/>
    </xf>
    <xf numFmtId="0" fontId="8" fillId="5" borderId="0" xfId="2" applyFont="1" applyFill="1" applyBorder="1" applyAlignment="1" applyProtection="1">
      <alignment horizontal="center" vertical="center" wrapText="1"/>
    </xf>
    <xf numFmtId="0" fontId="8" fillId="5" borderId="0" xfId="2" applyFont="1" applyFill="1" applyAlignment="1" applyProtection="1">
      <alignment horizontal="center" vertical="center" wrapText="1"/>
    </xf>
    <xf numFmtId="0" fontId="5" fillId="14" borderId="3" xfId="2" applyFont="1" applyFill="1" applyBorder="1" applyAlignment="1" applyProtection="1">
      <alignment horizontal="left" vertical="center"/>
    </xf>
    <xf numFmtId="0" fontId="7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13" fillId="18" borderId="3" xfId="0" applyFont="1" applyFill="1" applyBorder="1" applyAlignment="1" applyProtection="1">
      <alignment horizontal="left" vertical="center" wrapText="1"/>
    </xf>
    <xf numFmtId="0" fontId="14" fillId="18" borderId="3" xfId="0" applyFont="1" applyFill="1" applyBorder="1" applyAlignment="1" applyProtection="1">
      <alignment horizontal="center" vertical="center" wrapText="1"/>
    </xf>
    <xf numFmtId="43" fontId="4" fillId="18" borderId="6" xfId="1" applyFont="1" applyFill="1" applyBorder="1" applyAlignment="1" applyProtection="1">
      <alignment horizontal="center" vertical="center"/>
    </xf>
    <xf numFmtId="43" fontId="14" fillId="18" borderId="6" xfId="1" applyFont="1" applyFill="1" applyBorder="1" applyAlignment="1" applyProtection="1">
      <alignment horizontal="center" vertical="center"/>
    </xf>
    <xf numFmtId="43" fontId="14" fillId="18" borderId="0" xfId="3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13" fillId="2" borderId="3" xfId="0" applyFont="1" applyFill="1" applyBorder="1" applyAlignment="1" applyProtection="1">
      <alignment horizontal="left" vertical="center" wrapText="1"/>
    </xf>
    <xf numFmtId="0" fontId="4" fillId="19" borderId="3" xfId="2" applyFont="1" applyFill="1" applyBorder="1" applyAlignment="1" applyProtection="1">
      <alignment horizontal="center" vertical="center" wrapText="1"/>
    </xf>
    <xf numFmtId="43" fontId="4" fillId="19" borderId="6" xfId="1" applyFont="1" applyFill="1" applyBorder="1" applyAlignment="1" applyProtection="1">
      <alignment horizontal="center" vertical="center" wrapText="1"/>
    </xf>
    <xf numFmtId="43" fontId="15" fillId="19" borderId="6" xfId="1" applyFont="1" applyFill="1" applyBorder="1" applyAlignment="1" applyProtection="1">
      <alignment horizontal="center" vertical="center" wrapText="1"/>
    </xf>
    <xf numFmtId="43" fontId="16" fillId="19" borderId="6" xfId="1" applyFont="1" applyFill="1" applyBorder="1" applyAlignment="1" applyProtection="1">
      <alignment horizontal="center" vertical="center" wrapText="1"/>
    </xf>
    <xf numFmtId="0" fontId="17" fillId="2" borderId="0" xfId="2" applyFont="1" applyFill="1" applyBorder="1" applyProtection="1"/>
    <xf numFmtId="0" fontId="2" fillId="20" borderId="0" xfId="2" applyFill="1" applyBorder="1" applyProtection="1"/>
    <xf numFmtId="0" fontId="2" fillId="20" borderId="0" xfId="2" applyFill="1" applyProtection="1"/>
    <xf numFmtId="0" fontId="2" fillId="20" borderId="0" xfId="2" applyFont="1" applyFill="1" applyProtection="1"/>
    <xf numFmtId="0" fontId="18" fillId="21" borderId="3" xfId="0" applyFont="1" applyFill="1" applyBorder="1" applyAlignment="1" applyProtection="1">
      <alignment horizontal="left" wrapText="1"/>
    </xf>
    <xf numFmtId="0" fontId="14" fillId="21" borderId="3" xfId="0" applyFont="1" applyFill="1" applyBorder="1" applyAlignment="1" applyProtection="1">
      <alignment horizontal="center" vertical="center" wrapText="1"/>
    </xf>
    <xf numFmtId="43" fontId="4" fillId="21" borderId="6" xfId="1" applyFont="1" applyFill="1" applyBorder="1" applyAlignment="1" applyProtection="1">
      <alignment horizontal="center" vertical="center" wrapText="1"/>
    </xf>
    <xf numFmtId="43" fontId="14" fillId="21" borderId="6" xfId="1" applyFont="1" applyFill="1" applyBorder="1" applyAlignment="1" applyProtection="1">
      <alignment horizontal="center" vertical="center" wrapText="1"/>
    </xf>
    <xf numFmtId="43" fontId="14" fillId="21" borderId="0" xfId="3" applyFont="1" applyFill="1" applyBorder="1" applyAlignment="1" applyProtection="1">
      <alignment horizontal="center" vertical="center" wrapText="1"/>
    </xf>
    <xf numFmtId="0" fontId="7" fillId="21" borderId="0" xfId="0" applyFont="1" applyFill="1" applyBorder="1" applyAlignment="1" applyProtection="1">
      <alignment wrapText="1"/>
    </xf>
    <xf numFmtId="0" fontId="7" fillId="21" borderId="0" xfId="0" applyFont="1" applyFill="1" applyAlignment="1" applyProtection="1">
      <alignment wrapText="1"/>
    </xf>
    <xf numFmtId="0" fontId="18" fillId="18" borderId="3" xfId="0" applyFont="1" applyFill="1" applyBorder="1" applyAlignment="1" applyProtection="1">
      <alignment horizontal="left" wrapText="1"/>
    </xf>
    <xf numFmtId="43" fontId="4" fillId="18" borderId="6" xfId="1" applyFont="1" applyFill="1" applyBorder="1" applyAlignment="1" applyProtection="1">
      <alignment horizontal="center" vertical="center" wrapText="1"/>
    </xf>
    <xf numFmtId="43" fontId="14" fillId="18" borderId="6" xfId="1" applyFont="1" applyFill="1" applyBorder="1" applyAlignment="1" applyProtection="1">
      <alignment horizontal="center" vertical="center" wrapText="1"/>
    </xf>
    <xf numFmtId="43" fontId="14" fillId="18" borderId="0" xfId="3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wrapText="1"/>
    </xf>
    <xf numFmtId="0" fontId="7" fillId="2" borderId="0" xfId="0" applyFont="1" applyFill="1" applyAlignment="1" applyProtection="1">
      <alignment wrapText="1"/>
    </xf>
    <xf numFmtId="0" fontId="14" fillId="0" borderId="3" xfId="0" applyFont="1" applyBorder="1" applyAlignment="1" applyProtection="1">
      <alignment horizontal="center" vertical="center" wrapText="1"/>
    </xf>
    <xf numFmtId="0" fontId="14" fillId="2" borderId="0" xfId="0" applyFont="1" applyFill="1" applyBorder="1" applyAlignment="1" applyProtection="1">
      <alignment wrapText="1"/>
    </xf>
    <xf numFmtId="0" fontId="7" fillId="0" borderId="0" xfId="0" applyFont="1" applyBorder="1" applyAlignment="1" applyProtection="1">
      <alignment wrapText="1"/>
    </xf>
    <xf numFmtId="0" fontId="7" fillId="0" borderId="0" xfId="0" applyFont="1" applyAlignment="1" applyProtection="1">
      <alignment wrapText="1"/>
    </xf>
    <xf numFmtId="0" fontId="13" fillId="18" borderId="6" xfId="0" applyFont="1" applyFill="1" applyBorder="1" applyAlignment="1" applyProtection="1">
      <alignment horizontal="left" vertical="center" wrapText="1"/>
    </xf>
    <xf numFmtId="43" fontId="4" fillId="22" borderId="6" xfId="1" applyFont="1" applyFill="1" applyBorder="1" applyAlignment="1" applyProtection="1">
      <alignment horizontal="center" vertical="center" wrapText="1"/>
    </xf>
    <xf numFmtId="43" fontId="12" fillId="22" borderId="6" xfId="1" applyFont="1" applyFill="1" applyBorder="1" applyAlignment="1" applyProtection="1">
      <alignment horizontal="center" vertical="center" wrapText="1"/>
    </xf>
    <xf numFmtId="0" fontId="7" fillId="18" borderId="0" xfId="0" applyFont="1" applyFill="1" applyBorder="1" applyAlignment="1" applyProtection="1">
      <alignment wrapText="1"/>
    </xf>
    <xf numFmtId="0" fontId="7" fillId="18" borderId="0" xfId="0" applyFont="1" applyFill="1" applyAlignment="1" applyProtection="1">
      <alignment wrapText="1"/>
    </xf>
    <xf numFmtId="0" fontId="5" fillId="23" borderId="6" xfId="0" applyFont="1" applyFill="1" applyBorder="1" applyAlignment="1" applyProtection="1">
      <alignment horizontal="left" vertical="center" wrapText="1"/>
    </xf>
    <xf numFmtId="0" fontId="5" fillId="18" borderId="6" xfId="0" applyFont="1" applyFill="1" applyBorder="1" applyAlignment="1" applyProtection="1">
      <alignment horizontal="left" vertical="center" wrapText="1"/>
    </xf>
    <xf numFmtId="0" fontId="7" fillId="18" borderId="0" xfId="0" applyFont="1" applyFill="1" applyBorder="1" applyProtection="1"/>
    <xf numFmtId="0" fontId="7" fillId="18" borderId="0" xfId="0" applyFont="1" applyFill="1" applyProtection="1"/>
    <xf numFmtId="0" fontId="8" fillId="0" borderId="6" xfId="0" applyFont="1" applyFill="1" applyBorder="1" applyAlignment="1" applyProtection="1">
      <alignment horizontal="left" vertical="center" wrapText="1"/>
    </xf>
    <xf numFmtId="0" fontId="14" fillId="0" borderId="3" xfId="0" applyFont="1" applyFill="1" applyBorder="1" applyAlignment="1" applyProtection="1">
      <alignment horizontal="center" vertical="center" wrapText="1"/>
    </xf>
    <xf numFmtId="0" fontId="19" fillId="2" borderId="0" xfId="0" applyFont="1" applyFill="1" applyBorder="1" applyProtection="1"/>
    <xf numFmtId="0" fontId="20" fillId="2" borderId="0" xfId="0" applyFont="1" applyFill="1" applyBorder="1" applyProtection="1"/>
    <xf numFmtId="0" fontId="20" fillId="0" borderId="0" xfId="0" applyFont="1" applyBorder="1" applyProtection="1"/>
    <xf numFmtId="0" fontId="20" fillId="0" borderId="0" xfId="0" applyFont="1" applyProtection="1"/>
    <xf numFmtId="0" fontId="8" fillId="0" borderId="6" xfId="0" applyFont="1" applyFill="1" applyBorder="1" applyAlignment="1" applyProtection="1">
      <alignment vertical="center" wrapText="1"/>
    </xf>
    <xf numFmtId="0" fontId="20" fillId="0" borderId="0" xfId="0" applyFont="1" applyFill="1" applyBorder="1" applyProtection="1"/>
    <xf numFmtId="0" fontId="20" fillId="0" borderId="0" xfId="0" applyFont="1" applyFill="1" applyProtection="1"/>
    <xf numFmtId="0" fontId="8" fillId="0" borderId="3" xfId="0" applyFont="1" applyFill="1" applyBorder="1" applyAlignment="1" applyProtection="1">
      <alignment vertical="center" wrapText="1"/>
    </xf>
    <xf numFmtId="0" fontId="8" fillId="23" borderId="6" xfId="0" applyFont="1" applyFill="1" applyBorder="1" applyAlignment="1" applyProtection="1">
      <alignment horizontal="left" vertical="center" wrapText="1"/>
    </xf>
    <xf numFmtId="0" fontId="14" fillId="2" borderId="0" xfId="0" applyFont="1" applyFill="1" applyBorder="1" applyProtection="1"/>
    <xf numFmtId="0" fontId="7" fillId="2" borderId="0" xfId="0" applyFont="1" applyFill="1" applyBorder="1" applyProtection="1"/>
    <xf numFmtId="0" fontId="7" fillId="0" borderId="0" xfId="0" applyFont="1" applyBorder="1" applyProtection="1"/>
    <xf numFmtId="0" fontId="7" fillId="0" borderId="0" xfId="0" applyFont="1" applyProtection="1"/>
    <xf numFmtId="0" fontId="21" fillId="2" borderId="3" xfId="0" applyFont="1" applyFill="1" applyBorder="1" applyAlignment="1" applyProtection="1">
      <alignment horizontal="left" vertical="center" wrapText="1"/>
    </xf>
    <xf numFmtId="0" fontId="5" fillId="24" borderId="6" xfId="0" applyFont="1" applyFill="1" applyBorder="1" applyAlignment="1" applyProtection="1">
      <alignment horizontal="left" vertical="center" wrapText="1"/>
    </xf>
    <xf numFmtId="0" fontId="14" fillId="24" borderId="3" xfId="0" applyFont="1" applyFill="1" applyBorder="1" applyAlignment="1" applyProtection="1">
      <alignment horizontal="center" vertical="center" wrapText="1"/>
    </xf>
    <xf numFmtId="43" fontId="4" fillId="25" borderId="6" xfId="1" applyFont="1" applyFill="1" applyBorder="1" applyAlignment="1" applyProtection="1">
      <alignment horizontal="center" vertical="center" wrapText="1"/>
    </xf>
    <xf numFmtId="43" fontId="15" fillId="25" borderId="6" xfId="1" applyFont="1" applyFill="1" applyBorder="1" applyAlignment="1" applyProtection="1">
      <alignment horizontal="center" vertical="center" wrapText="1"/>
    </xf>
    <xf numFmtId="43" fontId="12" fillId="25" borderId="6" xfId="1" applyFont="1" applyFill="1" applyBorder="1" applyAlignment="1" applyProtection="1">
      <alignment horizontal="center" vertical="center" wrapText="1"/>
    </xf>
    <xf numFmtId="43" fontId="14" fillId="24" borderId="0" xfId="3" applyFont="1" applyFill="1" applyBorder="1" applyAlignment="1" applyProtection="1">
      <alignment horizontal="center" vertical="center"/>
    </xf>
    <xf numFmtId="0" fontId="7" fillId="24" borderId="0" xfId="0" applyFont="1" applyFill="1" applyBorder="1" applyProtection="1"/>
    <xf numFmtId="0" fontId="7" fillId="24" borderId="0" xfId="0" applyFont="1" applyFill="1" applyProtection="1"/>
    <xf numFmtId="43" fontId="15" fillId="22" borderId="6" xfId="1" applyFont="1" applyFill="1" applyBorder="1" applyAlignment="1" applyProtection="1">
      <alignment horizontal="center" vertical="center" wrapText="1"/>
    </xf>
    <xf numFmtId="0" fontId="21" fillId="2" borderId="6" xfId="0" applyFont="1" applyFill="1" applyBorder="1" applyAlignment="1" applyProtection="1">
      <alignment horizontal="left" vertical="center" wrapText="1"/>
    </xf>
    <xf numFmtId="0" fontId="8" fillId="2" borderId="6" xfId="0" applyFont="1" applyFill="1" applyBorder="1" applyAlignment="1" applyProtection="1">
      <alignment horizontal="left" vertical="center" wrapText="1"/>
    </xf>
    <xf numFmtId="0" fontId="5" fillId="26" borderId="7" xfId="2" applyFont="1" applyFill="1" applyBorder="1" applyAlignment="1" applyProtection="1">
      <alignment horizontal="left" vertical="center" wrapText="1"/>
    </xf>
    <xf numFmtId="0" fontId="4" fillId="26" borderId="3" xfId="2" applyFont="1" applyFill="1" applyBorder="1" applyAlignment="1" applyProtection="1">
      <alignment horizontal="center" vertical="center" wrapText="1"/>
    </xf>
    <xf numFmtId="43" fontId="4" fillId="26" borderId="6" xfId="1" applyFont="1" applyFill="1" applyBorder="1" applyAlignment="1" applyProtection="1">
      <alignment horizontal="center" vertical="center" wrapText="1"/>
    </xf>
    <xf numFmtId="43" fontId="12" fillId="26" borderId="6" xfId="1" applyFont="1" applyFill="1" applyBorder="1" applyAlignment="1" applyProtection="1">
      <alignment horizontal="center" vertical="center" wrapText="1"/>
    </xf>
    <xf numFmtId="43" fontId="12" fillId="26" borderId="0" xfId="3" applyFont="1" applyFill="1" applyBorder="1" applyAlignment="1" applyProtection="1">
      <alignment horizontal="center" vertical="center" wrapText="1"/>
    </xf>
    <xf numFmtId="0" fontId="22" fillId="2" borderId="0" xfId="2" applyFont="1" applyFill="1" applyBorder="1" applyProtection="1"/>
    <xf numFmtId="0" fontId="22" fillId="27" borderId="0" xfId="2" applyFont="1" applyFill="1" applyBorder="1" applyProtection="1"/>
    <xf numFmtId="0" fontId="22" fillId="27" borderId="0" xfId="2" applyFont="1" applyFill="1" applyProtection="1"/>
    <xf numFmtId="0" fontId="8" fillId="21" borderId="8" xfId="0" applyFont="1" applyFill="1" applyBorder="1" applyAlignment="1" applyProtection="1">
      <alignment horizontal="left" vertical="center" wrapText="1"/>
    </xf>
    <xf numFmtId="43" fontId="4" fillId="28" borderId="6" xfId="1" applyFont="1" applyFill="1" applyBorder="1" applyAlignment="1" applyProtection="1">
      <alignment horizontal="center" vertical="center" wrapText="1"/>
    </xf>
    <xf numFmtId="43" fontId="15" fillId="28" borderId="6" xfId="1" applyFont="1" applyFill="1" applyBorder="1" applyAlignment="1" applyProtection="1">
      <alignment horizontal="center" vertical="center" wrapText="1"/>
    </xf>
    <xf numFmtId="43" fontId="16" fillId="28" borderId="6" xfId="1" applyFont="1" applyFill="1" applyBorder="1" applyAlignment="1" applyProtection="1">
      <alignment horizontal="center" vertical="center" wrapText="1"/>
    </xf>
    <xf numFmtId="0" fontId="14" fillId="21" borderId="0" xfId="0" applyFont="1" applyFill="1" applyBorder="1" applyProtection="1"/>
    <xf numFmtId="43" fontId="19" fillId="21" borderId="0" xfId="3" applyFont="1" applyFill="1" applyBorder="1" applyAlignment="1" applyProtection="1">
      <alignment horizontal="center" vertical="center"/>
    </xf>
    <xf numFmtId="0" fontId="8" fillId="23" borderId="8" xfId="0" applyFont="1" applyFill="1" applyBorder="1" applyAlignment="1" applyProtection="1">
      <alignment horizontal="left" vertical="center" wrapText="1"/>
    </xf>
    <xf numFmtId="2" fontId="14" fillId="21" borderId="3" xfId="0" applyNumberFormat="1" applyFont="1" applyFill="1" applyBorder="1" applyAlignment="1" applyProtection="1">
      <alignment horizontal="center" vertical="center" wrapText="1"/>
    </xf>
    <xf numFmtId="43" fontId="12" fillId="28" borderId="6" xfId="1" applyFont="1" applyFill="1" applyBorder="1" applyAlignment="1" applyProtection="1">
      <alignment horizontal="center" vertical="center" wrapText="1"/>
    </xf>
    <xf numFmtId="0" fontId="5" fillId="29" borderId="8" xfId="2" applyFont="1" applyFill="1" applyBorder="1" applyAlignment="1" applyProtection="1">
      <alignment horizontal="center" vertical="top" wrapText="1"/>
    </xf>
    <xf numFmtId="2" fontId="14" fillId="30" borderId="3" xfId="0" applyNumberFormat="1" applyFont="1" applyFill="1" applyBorder="1" applyAlignment="1" applyProtection="1">
      <alignment horizontal="center" vertical="center" wrapText="1"/>
    </xf>
    <xf numFmtId="43" fontId="4" fillId="31" borderId="6" xfId="1" applyFont="1" applyFill="1" applyBorder="1" applyAlignment="1" applyProtection="1">
      <alignment horizontal="center" vertical="center" wrapText="1"/>
    </xf>
    <xf numFmtId="43" fontId="15" fillId="31" borderId="6" xfId="1" applyFont="1" applyFill="1" applyBorder="1" applyAlignment="1" applyProtection="1">
      <alignment horizontal="center" vertical="center" wrapText="1"/>
    </xf>
    <xf numFmtId="43" fontId="14" fillId="30" borderId="6" xfId="1" applyFont="1" applyFill="1" applyBorder="1" applyAlignment="1" applyProtection="1">
      <alignment horizontal="center" vertical="center"/>
    </xf>
    <xf numFmtId="43" fontId="12" fillId="19" borderId="6" xfId="1" applyFont="1" applyFill="1" applyBorder="1" applyAlignment="1" applyProtection="1">
      <alignment horizontal="center" vertical="center" wrapText="1"/>
    </xf>
    <xf numFmtId="49" fontId="14" fillId="21" borderId="3" xfId="0" applyNumberFormat="1" applyFont="1" applyFill="1" applyBorder="1" applyAlignment="1" applyProtection="1">
      <alignment horizontal="center" vertical="center" wrapText="1"/>
    </xf>
    <xf numFmtId="0" fontId="5" fillId="32" borderId="8" xfId="2" applyFont="1" applyFill="1" applyBorder="1" applyAlignment="1" applyProtection="1">
      <alignment horizontal="center" vertical="top" wrapText="1"/>
    </xf>
    <xf numFmtId="49" fontId="14" fillId="30" borderId="3" xfId="0" applyNumberFormat="1" applyFont="1" applyFill="1" applyBorder="1" applyAlignment="1" applyProtection="1">
      <alignment horizontal="center" vertical="center" wrapText="1"/>
    </xf>
    <xf numFmtId="0" fontId="5" fillId="27" borderId="8" xfId="0" applyFont="1" applyFill="1" applyBorder="1" applyAlignment="1" applyProtection="1">
      <alignment horizontal="left" vertical="center" wrapText="1"/>
    </xf>
    <xf numFmtId="0" fontId="14" fillId="27" borderId="3" xfId="0" applyFont="1" applyFill="1" applyBorder="1" applyAlignment="1" applyProtection="1">
      <alignment horizontal="center" vertical="center" wrapText="1"/>
    </xf>
    <xf numFmtId="43" fontId="4" fillId="27" borderId="6" xfId="1" applyFont="1" applyFill="1" applyBorder="1" applyAlignment="1" applyProtection="1">
      <alignment horizontal="center" vertical="center"/>
    </xf>
    <xf numFmtId="43" fontId="15" fillId="26" borderId="6" xfId="1" applyFont="1" applyFill="1" applyBorder="1" applyAlignment="1" applyProtection="1">
      <alignment horizontal="center" vertical="center" wrapText="1"/>
    </xf>
    <xf numFmtId="43" fontId="14" fillId="27" borderId="6" xfId="1" applyFont="1" applyFill="1" applyBorder="1" applyAlignment="1" applyProtection="1">
      <alignment horizontal="center" vertical="center"/>
    </xf>
    <xf numFmtId="43" fontId="14" fillId="27" borderId="0" xfId="3" applyFont="1" applyFill="1" applyBorder="1" applyAlignment="1" applyProtection="1">
      <alignment horizontal="center" vertical="center"/>
    </xf>
    <xf numFmtId="0" fontId="7" fillId="27" borderId="0" xfId="0" applyFont="1" applyFill="1" applyBorder="1" applyProtection="1"/>
    <xf numFmtId="0" fontId="7" fillId="27" borderId="0" xfId="0" applyFont="1" applyFill="1" applyProtection="1"/>
    <xf numFmtId="0" fontId="5" fillId="33" borderId="8" xfId="0" applyFont="1" applyFill="1" applyBorder="1" applyAlignment="1" applyProtection="1">
      <alignment horizontal="left" vertical="center" wrapText="1"/>
    </xf>
    <xf numFmtId="0" fontId="14" fillId="33" borderId="3" xfId="0" applyFont="1" applyFill="1" applyBorder="1" applyAlignment="1" applyProtection="1">
      <alignment horizontal="center" vertical="center" wrapText="1"/>
    </xf>
    <xf numFmtId="43" fontId="4" fillId="33" borderId="6" xfId="1" applyFont="1" applyFill="1" applyBorder="1" applyAlignment="1" applyProtection="1">
      <alignment horizontal="center" vertical="center"/>
    </xf>
    <xf numFmtId="43" fontId="4" fillId="34" borderId="6" xfId="1" applyFont="1" applyFill="1" applyBorder="1" applyAlignment="1" applyProtection="1">
      <alignment horizontal="center" vertical="center" wrapText="1"/>
    </xf>
    <xf numFmtId="43" fontId="14" fillId="33" borderId="6" xfId="1" applyFont="1" applyFill="1" applyBorder="1" applyAlignment="1" applyProtection="1">
      <alignment horizontal="center" vertical="center"/>
    </xf>
    <xf numFmtId="43" fontId="14" fillId="33" borderId="0" xfId="3" applyFont="1" applyFill="1" applyBorder="1" applyAlignment="1" applyProtection="1">
      <alignment horizontal="center" vertical="center"/>
    </xf>
    <xf numFmtId="0" fontId="5" fillId="21" borderId="8" xfId="0" applyFont="1" applyFill="1" applyBorder="1" applyAlignment="1" applyProtection="1">
      <alignment horizontal="left" vertical="center" wrapText="1"/>
    </xf>
    <xf numFmtId="43" fontId="4" fillId="21" borderId="6" xfId="1" applyFont="1" applyFill="1" applyBorder="1" applyAlignment="1" applyProtection="1">
      <alignment horizontal="center" vertical="center"/>
    </xf>
    <xf numFmtId="43" fontId="14" fillId="21" borderId="6" xfId="1" applyFont="1" applyFill="1" applyBorder="1" applyAlignment="1" applyProtection="1">
      <alignment horizontal="center" vertical="center"/>
    </xf>
    <xf numFmtId="43" fontId="14" fillId="21" borderId="0" xfId="3" applyFont="1" applyFill="1" applyBorder="1" applyAlignment="1" applyProtection="1">
      <alignment horizontal="center" vertical="center"/>
    </xf>
    <xf numFmtId="43" fontId="4" fillId="2" borderId="6" xfId="1" applyFont="1" applyFill="1" applyBorder="1" applyAlignment="1" applyProtection="1">
      <alignment horizontal="center" vertical="center"/>
    </xf>
    <xf numFmtId="43" fontId="15" fillId="2" borderId="6" xfId="1" applyFont="1" applyFill="1" applyBorder="1" applyAlignment="1" applyProtection="1">
      <alignment horizontal="center" vertical="center"/>
    </xf>
    <xf numFmtId="43" fontId="19" fillId="2" borderId="6" xfId="1" applyFont="1" applyFill="1" applyBorder="1" applyAlignment="1" applyProtection="1">
      <alignment horizontal="center" vertical="center"/>
    </xf>
    <xf numFmtId="0" fontId="5" fillId="35" borderId="8" xfId="2" applyFont="1" applyFill="1" applyBorder="1" applyAlignment="1" applyProtection="1">
      <alignment horizontal="center" vertical="center" wrapText="1"/>
    </xf>
    <xf numFmtId="49" fontId="4" fillId="35" borderId="9" xfId="2" applyNumberFormat="1" applyFont="1" applyFill="1" applyBorder="1" applyAlignment="1" applyProtection="1">
      <alignment horizontal="center" vertical="center" wrapText="1"/>
    </xf>
    <xf numFmtId="43" fontId="4" fillId="36" borderId="3" xfId="1" applyFont="1" applyFill="1" applyBorder="1" applyAlignment="1" applyProtection="1">
      <alignment horizontal="center" vertical="center" wrapText="1"/>
    </xf>
    <xf numFmtId="43" fontId="23" fillId="2" borderId="0" xfId="1" applyFont="1" applyFill="1" applyBorder="1" applyProtection="1"/>
    <xf numFmtId="0" fontId="22" fillId="30" borderId="0" xfId="2" applyFont="1" applyFill="1" applyBorder="1" applyProtection="1"/>
    <xf numFmtId="0" fontId="22" fillId="30" borderId="0" xfId="2" applyFont="1" applyFill="1" applyProtection="1"/>
    <xf numFmtId="0" fontId="5" fillId="37" borderId="8" xfId="2" applyFont="1" applyFill="1" applyBorder="1" applyAlignment="1" applyProtection="1">
      <alignment horizontal="left" vertical="center" wrapText="1"/>
    </xf>
    <xf numFmtId="49" fontId="24" fillId="37" borderId="9" xfId="2" applyNumberFormat="1" applyFont="1" applyFill="1" applyBorder="1" applyAlignment="1" applyProtection="1">
      <alignment horizontal="center" vertical="center" wrapText="1"/>
    </xf>
    <xf numFmtId="43" fontId="24" fillId="38" borderId="3" xfId="1" applyFont="1" applyFill="1" applyBorder="1" applyAlignment="1" applyProtection="1">
      <alignment horizontal="center" vertical="center" wrapText="1"/>
    </xf>
    <xf numFmtId="43" fontId="24" fillId="38" borderId="0" xfId="3" applyFont="1" applyFill="1" applyBorder="1" applyAlignment="1" applyProtection="1">
      <alignment horizontal="center" vertical="center" wrapText="1"/>
    </xf>
    <xf numFmtId="0" fontId="5" fillId="7" borderId="8" xfId="2" applyFont="1" applyFill="1" applyBorder="1" applyAlignment="1" applyProtection="1">
      <alignment horizontal="left" wrapText="1"/>
    </xf>
    <xf numFmtId="49" fontId="4" fillId="39" borderId="9" xfId="2" applyNumberFormat="1" applyFont="1" applyFill="1" applyBorder="1" applyAlignment="1" applyProtection="1">
      <alignment horizontal="center" vertical="center" wrapText="1"/>
    </xf>
    <xf numFmtId="43" fontId="24" fillId="40" borderId="3" xfId="1" applyFont="1" applyFill="1" applyBorder="1" applyAlignment="1" applyProtection="1">
      <alignment horizontal="center" vertical="center" wrapText="1"/>
    </xf>
    <xf numFmtId="43" fontId="25" fillId="2" borderId="3" xfId="1" applyFont="1" applyFill="1" applyBorder="1" applyProtection="1"/>
    <xf numFmtId="43" fontId="17" fillId="2" borderId="3" xfId="1" applyFont="1" applyFill="1" applyBorder="1" applyProtection="1"/>
    <xf numFmtId="0" fontId="2" fillId="24" borderId="0" xfId="2" applyFill="1" applyBorder="1" applyProtection="1"/>
    <xf numFmtId="0" fontId="2" fillId="24" borderId="0" xfId="2" applyFill="1" applyProtection="1"/>
    <xf numFmtId="0" fontId="2" fillId="24" borderId="0" xfId="2" applyFont="1" applyFill="1" applyProtection="1"/>
    <xf numFmtId="49" fontId="4" fillId="37" borderId="9" xfId="2" applyNumberFormat="1" applyFont="1" applyFill="1" applyBorder="1" applyAlignment="1" applyProtection="1">
      <alignment horizontal="center" vertical="center" wrapText="1"/>
    </xf>
    <xf numFmtId="43" fontId="23" fillId="18" borderId="0" xfId="1" applyFont="1" applyFill="1" applyBorder="1" applyProtection="1"/>
    <xf numFmtId="0" fontId="22" fillId="24" borderId="0" xfId="2" applyFont="1" applyFill="1" applyBorder="1" applyProtection="1"/>
    <xf numFmtId="0" fontId="22" fillId="24" borderId="0" xfId="2" applyFont="1" applyFill="1" applyProtection="1"/>
    <xf numFmtId="43" fontId="4" fillId="40" borderId="10" xfId="1" applyFont="1" applyFill="1" applyBorder="1" applyAlignment="1" applyProtection="1">
      <alignment horizontal="center" vertical="center" wrapText="1"/>
    </xf>
    <xf numFmtId="0" fontId="2" fillId="2" borderId="0" xfId="2" applyFont="1" applyFill="1" applyBorder="1" applyProtection="1"/>
    <xf numFmtId="0" fontId="2" fillId="2" borderId="0" xfId="2" applyFont="1" applyFill="1" applyProtection="1"/>
    <xf numFmtId="1" fontId="4" fillId="2" borderId="6" xfId="2" applyNumberFormat="1" applyFont="1" applyFill="1" applyBorder="1" applyAlignment="1" applyProtection="1">
      <alignment horizontal="center" wrapText="1"/>
    </xf>
    <xf numFmtId="43" fontId="4" fillId="2" borderId="11" xfId="1" applyFont="1" applyFill="1" applyBorder="1" applyAlignment="1" applyProtection="1">
      <alignment horizontal="center" vertical="center"/>
      <protection locked="0"/>
    </xf>
    <xf numFmtId="43" fontId="15" fillId="2" borderId="3" xfId="1" applyFont="1" applyFill="1" applyBorder="1" applyAlignment="1" applyProtection="1">
      <alignment wrapText="1"/>
    </xf>
    <xf numFmtId="0" fontId="4" fillId="2" borderId="0" xfId="2" applyFont="1" applyFill="1" applyBorder="1" applyAlignment="1" applyProtection="1">
      <alignment wrapText="1"/>
    </xf>
    <xf numFmtId="0" fontId="5" fillId="2" borderId="0" xfId="2" applyFont="1" applyFill="1" applyBorder="1" applyAlignment="1" applyProtection="1">
      <alignment wrapText="1"/>
    </xf>
    <xf numFmtId="0" fontId="5" fillId="2" borderId="0" xfId="2" applyFont="1" applyFill="1" applyBorder="1" applyAlignment="1">
      <alignment wrapText="1"/>
    </xf>
    <xf numFmtId="0" fontId="5" fillId="2" borderId="0" xfId="2" applyFont="1" applyFill="1" applyAlignment="1">
      <alignment wrapText="1"/>
    </xf>
    <xf numFmtId="0" fontId="5" fillId="41" borderId="8" xfId="2" applyFont="1" applyFill="1" applyBorder="1" applyAlignment="1" applyProtection="1">
      <alignment horizontal="left" wrapText="1"/>
    </xf>
    <xf numFmtId="1" fontId="4" fillId="18" borderId="6" xfId="2" applyNumberFormat="1" applyFont="1" applyFill="1" applyBorder="1" applyAlignment="1" applyProtection="1">
      <alignment horizontal="center" wrapText="1"/>
    </xf>
    <xf numFmtId="43" fontId="4" fillId="18" borderId="3" xfId="1" applyFont="1" applyFill="1" applyBorder="1" applyAlignment="1" applyProtection="1">
      <alignment horizontal="center" vertical="center"/>
      <protection locked="0"/>
    </xf>
    <xf numFmtId="43" fontId="4" fillId="18" borderId="0" xfId="3" applyFont="1" applyFill="1" applyBorder="1" applyAlignment="1" applyProtection="1">
      <alignment horizontal="center" vertical="center"/>
      <protection locked="0"/>
    </xf>
    <xf numFmtId="43" fontId="4" fillId="7" borderId="3" xfId="1" applyFont="1" applyFill="1" applyBorder="1" applyAlignment="1" applyProtection="1">
      <alignment horizontal="center" vertical="center"/>
      <protection locked="0"/>
    </xf>
    <xf numFmtId="0" fontId="5" fillId="24" borderId="0" xfId="2" applyFont="1" applyFill="1" applyBorder="1" applyAlignment="1">
      <alignment wrapText="1"/>
    </xf>
    <xf numFmtId="0" fontId="5" fillId="24" borderId="0" xfId="2" applyFont="1" applyFill="1" applyAlignment="1">
      <alignment wrapText="1"/>
    </xf>
    <xf numFmtId="43" fontId="4" fillId="41" borderId="3" xfId="1" applyFont="1" applyFill="1" applyBorder="1" applyAlignment="1" applyProtection="1">
      <alignment horizontal="center" vertical="center"/>
      <protection locked="0"/>
    </xf>
    <xf numFmtId="43" fontId="4" fillId="41" borderId="0" xfId="3" applyFont="1" applyFill="1" applyBorder="1" applyAlignment="1" applyProtection="1">
      <alignment horizontal="center" vertical="center"/>
      <protection locked="0"/>
    </xf>
    <xf numFmtId="1" fontId="4" fillId="7" borderId="6" xfId="2" applyNumberFormat="1" applyFont="1" applyFill="1" applyBorder="1" applyAlignment="1" applyProtection="1">
      <alignment horizontal="center" wrapText="1"/>
    </xf>
    <xf numFmtId="43" fontId="26" fillId="2" borderId="3" xfId="1" applyFont="1" applyFill="1" applyBorder="1" applyProtection="1"/>
    <xf numFmtId="43" fontId="27" fillId="2" borderId="3" xfId="1" applyFont="1" applyFill="1" applyBorder="1" applyProtection="1"/>
    <xf numFmtId="0" fontId="2" fillId="24" borderId="0" xfId="2" applyFill="1" applyBorder="1"/>
    <xf numFmtId="0" fontId="2" fillId="24" borderId="0" xfId="2" applyFill="1"/>
    <xf numFmtId="0" fontId="2" fillId="24" borderId="0" xfId="2" applyFont="1" applyFill="1"/>
    <xf numFmtId="0" fontId="5" fillId="22" borderId="8" xfId="2" applyFont="1" applyFill="1" applyBorder="1" applyAlignment="1" applyProtection="1">
      <alignment horizontal="left" wrapText="1"/>
    </xf>
    <xf numFmtId="165" fontId="4" fillId="22" borderId="6" xfId="2" applyNumberFormat="1" applyFont="1" applyFill="1" applyBorder="1" applyAlignment="1" applyProtection="1">
      <alignment horizontal="center" wrapText="1"/>
    </xf>
    <xf numFmtId="43" fontId="4" fillId="22" borderId="3" xfId="1" applyFont="1" applyFill="1" applyBorder="1" applyAlignment="1" applyProtection="1">
      <alignment horizontal="center" vertical="center"/>
    </xf>
    <xf numFmtId="0" fontId="28" fillId="42" borderId="8" xfId="2" applyFont="1" applyFill="1" applyBorder="1" applyAlignment="1" applyProtection="1">
      <alignment horizontal="left" wrapText="1"/>
    </xf>
    <xf numFmtId="165" fontId="24" fillId="42" borderId="6" xfId="2" applyNumberFormat="1" applyFont="1" applyFill="1" applyBorder="1" applyAlignment="1" applyProtection="1">
      <alignment horizontal="center" wrapText="1"/>
    </xf>
    <xf numFmtId="43" fontId="24" fillId="42" borderId="3" xfId="1" applyFont="1" applyFill="1" applyBorder="1" applyAlignment="1" applyProtection="1">
      <alignment horizontal="center" vertical="center"/>
    </xf>
    <xf numFmtId="43" fontId="4" fillId="42" borderId="6" xfId="1" applyFont="1" applyFill="1" applyBorder="1" applyAlignment="1" applyProtection="1">
      <alignment horizontal="center" vertical="center" wrapText="1"/>
    </xf>
    <xf numFmtId="43" fontId="24" fillId="42" borderId="0" xfId="3" applyFont="1" applyFill="1" applyBorder="1" applyAlignment="1" applyProtection="1">
      <alignment horizontal="center" vertical="center"/>
    </xf>
    <xf numFmtId="0" fontId="29" fillId="4" borderId="0" xfId="2" applyFont="1" applyFill="1" applyBorder="1" applyProtection="1"/>
    <xf numFmtId="0" fontId="29" fillId="4" borderId="0" xfId="2" applyFont="1" applyFill="1" applyProtection="1"/>
    <xf numFmtId="0" fontId="8" fillId="7" borderId="8" xfId="2" applyFont="1" applyFill="1" applyBorder="1" applyAlignment="1" applyProtection="1">
      <alignment horizontal="left" vertical="top" wrapText="1"/>
    </xf>
    <xf numFmtId="1" fontId="4" fillId="0" borderId="6" xfId="2" applyNumberFormat="1" applyFont="1" applyBorder="1" applyAlignment="1" applyProtection="1">
      <alignment horizontal="center" vertical="center"/>
    </xf>
    <xf numFmtId="43" fontId="15" fillId="0" borderId="11" xfId="1" applyFont="1" applyBorder="1" applyAlignment="1" applyProtection="1">
      <alignment horizontal="center" vertical="center"/>
      <protection locked="0"/>
    </xf>
    <xf numFmtId="0" fontId="15" fillId="2" borderId="0" xfId="2" applyFont="1" applyFill="1" applyBorder="1" applyAlignment="1" applyProtection="1">
      <alignment wrapText="1"/>
    </xf>
    <xf numFmtId="0" fontId="8" fillId="2" borderId="0" xfId="2" applyFont="1" applyFill="1" applyBorder="1" applyAlignment="1" applyProtection="1">
      <alignment wrapText="1"/>
    </xf>
    <xf numFmtId="0" fontId="8" fillId="2" borderId="0" xfId="2" applyFont="1" applyFill="1" applyBorder="1" applyAlignment="1" applyProtection="1">
      <alignment wrapText="1"/>
      <protection locked="0"/>
    </xf>
    <xf numFmtId="0" fontId="8" fillId="0" borderId="0" xfId="2" applyFont="1" applyBorder="1" applyAlignment="1" applyProtection="1">
      <alignment wrapText="1"/>
      <protection locked="0"/>
    </xf>
    <xf numFmtId="0" fontId="8" fillId="0" borderId="0" xfId="2" applyFont="1" applyAlignment="1" applyProtection="1">
      <alignment wrapText="1"/>
      <protection locked="0"/>
    </xf>
    <xf numFmtId="0" fontId="8" fillId="7" borderId="8" xfId="2" applyFont="1" applyFill="1" applyBorder="1" applyAlignment="1" applyProtection="1">
      <alignment horizontal="left" wrapText="1"/>
    </xf>
    <xf numFmtId="0" fontId="2" fillId="2" borderId="0" xfId="2" applyFill="1" applyBorder="1" applyProtection="1">
      <protection locked="0"/>
    </xf>
    <xf numFmtId="0" fontId="2" fillId="0" borderId="0" xfId="2" applyBorder="1" applyProtection="1">
      <protection locked="0"/>
    </xf>
    <xf numFmtId="0" fontId="2" fillId="0" borderId="0" xfId="2" applyProtection="1">
      <protection locked="0"/>
    </xf>
    <xf numFmtId="0" fontId="2" fillId="0" borderId="0" xfId="2" applyFont="1" applyProtection="1">
      <protection locked="0"/>
    </xf>
    <xf numFmtId="0" fontId="5" fillId="22" borderId="8" xfId="2" applyFont="1" applyFill="1" applyBorder="1" applyAlignment="1" applyProtection="1">
      <alignment horizontal="left" vertical="center" wrapText="1"/>
    </xf>
    <xf numFmtId="0" fontId="5" fillId="2" borderId="0" xfId="2" applyFont="1" applyFill="1" applyBorder="1" applyAlignment="1" applyProtection="1">
      <alignment vertical="center" wrapText="1"/>
    </xf>
    <xf numFmtId="0" fontId="5" fillId="24" borderId="0" xfId="2" applyFont="1" applyFill="1" applyBorder="1" applyAlignment="1" applyProtection="1">
      <alignment vertical="center" wrapText="1"/>
    </xf>
    <xf numFmtId="0" fontId="5" fillId="24" borderId="0" xfId="2" applyFont="1" applyFill="1" applyAlignment="1" applyProtection="1">
      <alignment vertical="center" wrapText="1"/>
    </xf>
    <xf numFmtId="0" fontId="8" fillId="2" borderId="0" xfId="2" applyFont="1" applyFill="1" applyBorder="1" applyAlignment="1">
      <alignment wrapText="1"/>
    </xf>
    <xf numFmtId="0" fontId="8" fillId="0" borderId="0" xfId="2" applyFont="1" applyBorder="1" applyAlignment="1">
      <alignment wrapText="1"/>
    </xf>
    <xf numFmtId="0" fontId="8" fillId="0" borderId="0" xfId="2" applyFont="1" applyAlignment="1">
      <alignment wrapText="1"/>
    </xf>
    <xf numFmtId="0" fontId="8" fillId="2" borderId="4" xfId="2" applyFont="1" applyFill="1" applyBorder="1" applyAlignment="1" applyProtection="1">
      <alignment wrapText="1"/>
    </xf>
    <xf numFmtId="0" fontId="4" fillId="2" borderId="6" xfId="2" applyFont="1" applyFill="1" applyBorder="1" applyAlignment="1" applyProtection="1">
      <alignment horizontal="center" vertical="center" wrapText="1"/>
    </xf>
    <xf numFmtId="43" fontId="15" fillId="6" borderId="11" xfId="1" applyFont="1" applyFill="1" applyBorder="1" applyAlignment="1" applyProtection="1">
      <alignment horizontal="center" vertical="center"/>
      <protection locked="0"/>
    </xf>
    <xf numFmtId="0" fontId="8" fillId="2" borderId="4" xfId="2" applyFont="1" applyFill="1" applyBorder="1" applyAlignment="1" applyProtection="1">
      <alignment vertical="top" wrapText="1"/>
    </xf>
    <xf numFmtId="0" fontId="8" fillId="2" borderId="4" xfId="2" applyFont="1" applyFill="1" applyBorder="1" applyAlignment="1" applyProtection="1">
      <alignment horizontal="left" vertical="top" wrapText="1"/>
    </xf>
    <xf numFmtId="43" fontId="15" fillId="7" borderId="3" xfId="1" applyFont="1" applyFill="1" applyBorder="1" applyAlignment="1" applyProtection="1">
      <alignment wrapText="1"/>
    </xf>
    <xf numFmtId="0" fontId="15" fillId="7" borderId="0" xfId="2" applyFont="1" applyFill="1" applyBorder="1" applyAlignment="1" applyProtection="1">
      <alignment wrapText="1"/>
    </xf>
    <xf numFmtId="0" fontId="8" fillId="7" borderId="0" xfId="2" applyFont="1" applyFill="1" applyBorder="1" applyAlignment="1" applyProtection="1">
      <alignment wrapText="1"/>
    </xf>
    <xf numFmtId="0" fontId="8" fillId="7" borderId="0" xfId="2" applyFont="1" applyFill="1" applyBorder="1" applyAlignment="1">
      <alignment wrapText="1"/>
    </xf>
    <xf numFmtId="0" fontId="8" fillId="6" borderId="0" xfId="2" applyFont="1" applyFill="1" applyBorder="1" applyAlignment="1">
      <alignment wrapText="1"/>
    </xf>
    <xf numFmtId="0" fontId="8" fillId="6" borderId="0" xfId="2" applyFont="1" applyFill="1" applyAlignment="1">
      <alignment wrapText="1"/>
    </xf>
    <xf numFmtId="0" fontId="8" fillId="43" borderId="4" xfId="2" applyFont="1" applyFill="1" applyBorder="1" applyAlignment="1" applyProtection="1">
      <alignment horizontal="left" vertical="center" wrapText="1"/>
    </xf>
    <xf numFmtId="0" fontId="4" fillId="43" borderId="6" xfId="2" applyFont="1" applyFill="1" applyBorder="1" applyAlignment="1" applyProtection="1">
      <alignment horizontal="center" vertical="center" wrapText="1"/>
    </xf>
    <xf numFmtId="1" fontId="4" fillId="43" borderId="6" xfId="2" applyNumberFormat="1" applyFont="1" applyFill="1" applyBorder="1" applyAlignment="1" applyProtection="1">
      <alignment horizontal="center" vertical="center"/>
    </xf>
    <xf numFmtId="0" fontId="4" fillId="18" borderId="0" xfId="2" applyFont="1" applyFill="1" applyBorder="1" applyAlignment="1" applyProtection="1">
      <alignment wrapText="1"/>
    </xf>
    <xf numFmtId="0" fontId="5" fillId="24" borderId="0" xfId="2" applyFont="1" applyFill="1" applyBorder="1" applyAlignment="1" applyProtection="1">
      <alignment wrapText="1"/>
    </xf>
    <xf numFmtId="0" fontId="5" fillId="24" borderId="0" xfId="2" applyFont="1" applyFill="1" applyAlignment="1" applyProtection="1">
      <alignment wrapText="1"/>
    </xf>
    <xf numFmtId="0" fontId="8" fillId="2" borderId="8" xfId="2" applyFont="1" applyFill="1" applyBorder="1" applyAlignment="1" applyProtection="1">
      <alignment vertical="top" wrapText="1"/>
    </xf>
    <xf numFmtId="1" fontId="4" fillId="0" borderId="6" xfId="2" applyNumberFormat="1" applyFont="1" applyBorder="1" applyAlignment="1" applyProtection="1">
      <alignment horizontal="center"/>
    </xf>
    <xf numFmtId="0" fontId="8" fillId="7" borderId="8" xfId="2" applyFont="1" applyFill="1" applyBorder="1" applyAlignment="1" applyProtection="1">
      <alignment vertical="top" wrapText="1"/>
    </xf>
    <xf numFmtId="0" fontId="5" fillId="0" borderId="0" xfId="2" applyFont="1" applyBorder="1" applyAlignment="1">
      <alignment wrapText="1"/>
    </xf>
    <xf numFmtId="0" fontId="5" fillId="0" borderId="0" xfId="2" applyFont="1" applyAlignment="1">
      <alignment wrapText="1"/>
    </xf>
    <xf numFmtId="0" fontId="8" fillId="7" borderId="8" xfId="2" applyFont="1" applyFill="1" applyBorder="1" applyAlignment="1" applyProtection="1">
      <alignment vertical="center" wrapText="1"/>
    </xf>
    <xf numFmtId="1" fontId="4" fillId="6" borderId="6" xfId="2" applyNumberFormat="1" applyFont="1" applyFill="1" applyBorder="1" applyAlignment="1" applyProtection="1">
      <alignment horizontal="center" vertical="center"/>
    </xf>
    <xf numFmtId="43" fontId="15" fillId="7" borderId="3" xfId="1" applyFont="1" applyFill="1" applyBorder="1" applyAlignment="1" applyProtection="1">
      <alignment vertical="center" wrapText="1"/>
    </xf>
    <xf numFmtId="0" fontId="4" fillId="7" borderId="0" xfId="2" applyFont="1" applyFill="1" applyBorder="1" applyAlignment="1" applyProtection="1">
      <alignment vertical="center" wrapText="1"/>
    </xf>
    <xf numFmtId="0" fontId="5" fillId="7" borderId="0" xfId="2" applyFont="1" applyFill="1" applyBorder="1" applyAlignment="1" applyProtection="1">
      <alignment vertical="center" wrapText="1"/>
    </xf>
    <xf numFmtId="0" fontId="5" fillId="7" borderId="0" xfId="2" applyFont="1" applyFill="1" applyBorder="1" applyAlignment="1">
      <alignment vertical="center" wrapText="1"/>
    </xf>
    <xf numFmtId="0" fontId="5" fillId="6" borderId="0" xfId="2" applyFont="1" applyFill="1" applyBorder="1" applyAlignment="1">
      <alignment vertical="center" wrapText="1"/>
    </xf>
    <xf numFmtId="0" fontId="5" fillId="6" borderId="0" xfId="2" applyFont="1" applyFill="1" applyAlignment="1">
      <alignment vertical="center" wrapText="1"/>
    </xf>
    <xf numFmtId="49" fontId="8" fillId="2" borderId="4" xfId="4" applyNumberFormat="1" applyFont="1" applyFill="1" applyBorder="1" applyAlignment="1" applyProtection="1">
      <alignment wrapText="1"/>
    </xf>
    <xf numFmtId="43" fontId="15" fillId="2" borderId="11" xfId="1" applyFont="1" applyFill="1" applyBorder="1" applyAlignment="1" applyProtection="1">
      <alignment horizontal="center" vertical="center"/>
      <protection locked="0"/>
    </xf>
    <xf numFmtId="0" fontId="5" fillId="44" borderId="4" xfId="2" applyFont="1" applyFill="1" applyBorder="1" applyAlignment="1" applyProtection="1">
      <alignment horizontal="left" vertical="center" wrapText="1"/>
    </xf>
    <xf numFmtId="1" fontId="4" fillId="44" borderId="6" xfId="2" applyNumberFormat="1" applyFont="1" applyFill="1" applyBorder="1" applyAlignment="1" applyProtection="1">
      <alignment horizontal="center" vertical="center"/>
    </xf>
    <xf numFmtId="43" fontId="30" fillId="44" borderId="11" xfId="1" applyFont="1" applyFill="1" applyBorder="1" applyAlignment="1" applyProtection="1">
      <alignment horizontal="center" vertical="center"/>
      <protection locked="0"/>
    </xf>
    <xf numFmtId="0" fontId="31" fillId="2" borderId="0" xfId="2" applyFont="1" applyFill="1" applyBorder="1" applyProtection="1"/>
    <xf numFmtId="0" fontId="32" fillId="2" borderId="0" xfId="2" applyFont="1" applyFill="1" applyBorder="1" applyProtection="1"/>
    <xf numFmtId="0" fontId="32" fillId="2" borderId="0" xfId="2" applyFont="1" applyFill="1" applyBorder="1"/>
    <xf numFmtId="0" fontId="32" fillId="2" borderId="0" xfId="2" applyFont="1" applyFill="1"/>
    <xf numFmtId="1" fontId="4" fillId="7" borderId="6" xfId="2" applyNumberFormat="1" applyFont="1" applyFill="1" applyBorder="1" applyAlignment="1" applyProtection="1">
      <alignment horizontal="center"/>
    </xf>
    <xf numFmtId="0" fontId="32" fillId="0" borderId="0" xfId="2" applyFont="1" applyBorder="1"/>
    <xf numFmtId="0" fontId="32" fillId="0" borderId="0" xfId="2" applyFont="1"/>
    <xf numFmtId="1" fontId="4" fillId="6" borderId="6" xfId="2" applyNumberFormat="1" applyFont="1" applyFill="1" applyBorder="1" applyAlignment="1" applyProtection="1">
      <alignment horizontal="center"/>
    </xf>
    <xf numFmtId="0" fontId="30" fillId="7" borderId="0" xfId="2" applyFont="1" applyFill="1" applyBorder="1" applyAlignment="1" applyProtection="1">
      <alignment wrapText="1"/>
    </xf>
    <xf numFmtId="0" fontId="33" fillId="7" borderId="0" xfId="2" applyFont="1" applyFill="1" applyBorder="1" applyAlignment="1" applyProtection="1">
      <alignment wrapText="1"/>
    </xf>
    <xf numFmtId="0" fontId="33" fillId="7" borderId="0" xfId="2" applyFont="1" applyFill="1" applyBorder="1" applyAlignment="1">
      <alignment wrapText="1"/>
    </xf>
    <xf numFmtId="0" fontId="33" fillId="6" borderId="0" xfId="2" applyFont="1" applyFill="1" applyBorder="1" applyAlignment="1">
      <alignment wrapText="1"/>
    </xf>
    <xf numFmtId="0" fontId="33" fillId="6" borderId="0" xfId="2" applyFont="1" applyFill="1" applyAlignment="1">
      <alignment wrapText="1"/>
    </xf>
    <xf numFmtId="0" fontId="8" fillId="43" borderId="8" xfId="2" applyFont="1" applyFill="1" applyBorder="1" applyAlignment="1" applyProtection="1">
      <alignment vertical="top" wrapText="1"/>
    </xf>
    <xf numFmtId="1" fontId="4" fillId="43" borderId="6" xfId="2" applyNumberFormat="1" applyFont="1" applyFill="1" applyBorder="1" applyAlignment="1" applyProtection="1">
      <alignment horizontal="center"/>
    </xf>
    <xf numFmtId="0" fontId="34" fillId="43" borderId="8" xfId="2" applyFont="1" applyFill="1" applyBorder="1" applyAlignment="1" applyProtection="1">
      <alignment vertical="center" wrapText="1"/>
    </xf>
    <xf numFmtId="43" fontId="15" fillId="2" borderId="3" xfId="1" applyFont="1" applyFill="1" applyBorder="1" applyAlignment="1" applyProtection="1">
      <alignment vertical="center" wrapText="1"/>
    </xf>
    <xf numFmtId="0" fontId="4" fillId="2" borderId="0" xfId="2" applyFont="1" applyFill="1" applyBorder="1" applyAlignment="1" applyProtection="1">
      <alignment vertical="center" wrapText="1"/>
    </xf>
    <xf numFmtId="0" fontId="5" fillId="2" borderId="0" xfId="2" applyFont="1" applyFill="1" applyBorder="1" applyAlignment="1">
      <alignment vertical="center" wrapText="1"/>
    </xf>
    <xf numFmtId="0" fontId="5" fillId="0" borderId="0" xfId="2" applyFont="1" applyBorder="1" applyAlignment="1">
      <alignment vertical="center" wrapText="1"/>
    </xf>
    <xf numFmtId="0" fontId="5" fillId="0" borderId="0" xfId="2" applyFont="1" applyAlignment="1">
      <alignment vertical="center" wrapText="1"/>
    </xf>
    <xf numFmtId="1" fontId="4" fillId="22" borderId="6" xfId="2" applyNumberFormat="1" applyFont="1" applyFill="1" applyBorder="1" applyAlignment="1" applyProtection="1">
      <alignment horizontal="center" wrapText="1"/>
    </xf>
    <xf numFmtId="43" fontId="4" fillId="22" borderId="3" xfId="1" applyFont="1" applyFill="1" applyBorder="1" applyAlignment="1" applyProtection="1">
      <alignment horizontal="center" vertical="center"/>
      <protection locked="0"/>
    </xf>
    <xf numFmtId="43" fontId="4" fillId="18" borderId="3" xfId="1" applyFont="1" applyFill="1" applyBorder="1" applyAlignment="1" applyProtection="1">
      <alignment wrapText="1"/>
    </xf>
    <xf numFmtId="0" fontId="28" fillId="25" borderId="8" xfId="2" applyFont="1" applyFill="1" applyBorder="1" applyAlignment="1" applyProtection="1">
      <alignment horizontal="left" vertical="center" wrapText="1"/>
    </xf>
    <xf numFmtId="165" fontId="24" fillId="25" borderId="6" xfId="2" applyNumberFormat="1" applyFont="1" applyFill="1" applyBorder="1" applyAlignment="1" applyProtection="1">
      <alignment horizontal="center" wrapText="1"/>
    </xf>
    <xf numFmtId="43" fontId="24" fillId="25" borderId="3" xfId="1" applyFont="1" applyFill="1" applyBorder="1" applyAlignment="1" applyProtection="1">
      <alignment horizontal="center" vertical="center"/>
    </xf>
    <xf numFmtId="0" fontId="24" fillId="2" borderId="0" xfId="2" applyFont="1" applyFill="1" applyBorder="1" applyAlignment="1" applyProtection="1">
      <alignment vertical="center" wrapText="1"/>
    </xf>
    <xf numFmtId="0" fontId="28" fillId="2" borderId="0" xfId="2" applyFont="1" applyFill="1" applyBorder="1" applyAlignment="1" applyProtection="1">
      <alignment vertical="center" wrapText="1"/>
    </xf>
    <xf numFmtId="0" fontId="28" fillId="24" borderId="0" xfId="2" applyFont="1" applyFill="1" applyBorder="1" applyAlignment="1" applyProtection="1">
      <alignment vertical="center" wrapText="1"/>
    </xf>
    <xf numFmtId="0" fontId="28" fillId="24" borderId="0" xfId="2" applyFont="1" applyFill="1" applyAlignment="1" applyProtection="1">
      <alignment vertical="center" wrapText="1"/>
    </xf>
    <xf numFmtId="0" fontId="4" fillId="18" borderId="0" xfId="2" applyFont="1" applyFill="1" applyBorder="1" applyAlignment="1" applyProtection="1">
      <alignment vertical="center" wrapText="1"/>
    </xf>
    <xf numFmtId="0" fontId="5" fillId="45" borderId="0" xfId="2" applyFont="1" applyFill="1" applyBorder="1" applyAlignment="1" applyProtection="1">
      <alignment vertical="center" wrapText="1"/>
    </xf>
    <xf numFmtId="0" fontId="5" fillId="45" borderId="0" xfId="2" applyFont="1" applyFill="1" applyAlignment="1" applyProtection="1">
      <alignment vertical="center" wrapText="1"/>
    </xf>
    <xf numFmtId="1" fontId="4" fillId="7" borderId="6" xfId="2" applyNumberFormat="1" applyFont="1" applyFill="1" applyBorder="1" applyAlignment="1" applyProtection="1">
      <alignment horizontal="center" vertical="center"/>
    </xf>
    <xf numFmtId="43" fontId="4" fillId="2" borderId="3" xfId="1" applyFont="1" applyFill="1" applyBorder="1" applyAlignment="1" applyProtection="1">
      <alignment horizontal="center" vertical="center"/>
      <protection locked="0"/>
    </xf>
    <xf numFmtId="0" fontId="5" fillId="41" borderId="8" xfId="2" applyFont="1" applyFill="1" applyBorder="1" applyAlignment="1" applyProtection="1">
      <alignment horizontal="left" vertical="top" wrapText="1"/>
    </xf>
    <xf numFmtId="1" fontId="4" fillId="18" borderId="6" xfId="2" applyNumberFormat="1" applyFont="1" applyFill="1" applyBorder="1" applyAlignment="1" applyProtection="1">
      <alignment horizontal="center"/>
    </xf>
    <xf numFmtId="43" fontId="4" fillId="18" borderId="3" xfId="1" applyFont="1" applyFill="1" applyBorder="1" applyAlignment="1" applyProtection="1">
      <alignment horizontal="center" vertical="center"/>
    </xf>
    <xf numFmtId="0" fontId="5" fillId="45" borderId="0" xfId="2" applyFont="1" applyFill="1" applyBorder="1" applyAlignment="1" applyProtection="1">
      <alignment wrapText="1"/>
    </xf>
    <xf numFmtId="0" fontId="5" fillId="45" borderId="0" xfId="2" applyFont="1" applyFill="1" applyAlignment="1" applyProtection="1">
      <alignment wrapText="1"/>
    </xf>
    <xf numFmtId="0" fontId="5" fillId="46" borderId="8" xfId="2" applyFont="1" applyFill="1" applyBorder="1" applyAlignment="1" applyProtection="1">
      <alignment horizontal="left" vertical="center" wrapText="1"/>
    </xf>
    <xf numFmtId="1" fontId="4" fillId="46" borderId="6" xfId="2" applyNumberFormat="1" applyFont="1" applyFill="1" applyBorder="1" applyAlignment="1" applyProtection="1">
      <alignment horizontal="center" vertical="center"/>
    </xf>
    <xf numFmtId="43" fontId="4" fillId="46" borderId="3" xfId="1" applyFont="1" applyFill="1" applyBorder="1" applyAlignment="1" applyProtection="1">
      <alignment horizontal="center" vertical="center"/>
      <protection locked="0"/>
    </xf>
    <xf numFmtId="0" fontId="4" fillId="7" borderId="0" xfId="2" applyFont="1" applyFill="1" applyBorder="1" applyAlignment="1" applyProtection="1">
      <alignment wrapText="1"/>
    </xf>
    <xf numFmtId="0" fontId="5" fillId="7" borderId="0" xfId="2" applyFont="1" applyFill="1" applyBorder="1" applyAlignment="1" applyProtection="1">
      <alignment wrapText="1"/>
    </xf>
    <xf numFmtId="0" fontId="5" fillId="7" borderId="0" xfId="2" applyFont="1" applyFill="1" applyBorder="1" applyAlignment="1">
      <alignment wrapText="1"/>
    </xf>
    <xf numFmtId="0" fontId="5" fillId="7" borderId="0" xfId="2" applyFont="1" applyFill="1" applyAlignment="1">
      <alignment wrapText="1"/>
    </xf>
    <xf numFmtId="0" fontId="5" fillId="47" borderId="8" xfId="2" applyFont="1" applyFill="1" applyBorder="1" applyAlignment="1" applyProtection="1">
      <alignment horizontal="left" vertical="center" wrapText="1"/>
    </xf>
    <xf numFmtId="1" fontId="4" fillId="47" borderId="6" xfId="2" applyNumberFormat="1" applyFont="1" applyFill="1" applyBorder="1" applyAlignment="1" applyProtection="1">
      <alignment horizontal="center" vertical="center"/>
    </xf>
    <xf numFmtId="43" fontId="4" fillId="47" borderId="3" xfId="1" applyFont="1" applyFill="1" applyBorder="1" applyAlignment="1" applyProtection="1">
      <alignment horizontal="center" vertical="center"/>
    </xf>
    <xf numFmtId="0" fontId="4" fillId="41" borderId="0" xfId="2" applyFont="1" applyFill="1" applyBorder="1" applyAlignment="1" applyProtection="1">
      <alignment wrapText="1"/>
    </xf>
    <xf numFmtId="0" fontId="5" fillId="48" borderId="0" xfId="2" applyFont="1" applyFill="1" applyBorder="1" applyAlignment="1" applyProtection="1">
      <alignment wrapText="1"/>
    </xf>
    <xf numFmtId="0" fontId="5" fillId="48" borderId="0" xfId="2" applyFont="1" applyFill="1" applyAlignment="1" applyProtection="1">
      <alignment wrapText="1"/>
    </xf>
    <xf numFmtId="1" fontId="4" fillId="41" borderId="6" xfId="2" applyNumberFormat="1" applyFont="1" applyFill="1" applyBorder="1" applyAlignment="1" applyProtection="1">
      <alignment horizontal="center"/>
    </xf>
    <xf numFmtId="0" fontId="8" fillId="7" borderId="4" xfId="2" applyFont="1" applyFill="1" applyBorder="1" applyAlignment="1" applyProtection="1">
      <alignment wrapText="1"/>
    </xf>
    <xf numFmtId="0" fontId="5" fillId="41" borderId="8" xfId="2" applyFont="1" applyFill="1" applyBorder="1" applyAlignment="1" applyProtection="1">
      <alignment wrapText="1"/>
    </xf>
    <xf numFmtId="0" fontId="8" fillId="7" borderId="8" xfId="2" applyFont="1" applyFill="1" applyBorder="1" applyAlignment="1" applyProtection="1">
      <alignment horizontal="left" vertical="center" wrapText="1"/>
    </xf>
    <xf numFmtId="0" fontId="25" fillId="2" borderId="0" xfId="2" applyFont="1" applyFill="1" applyBorder="1" applyProtection="1"/>
    <xf numFmtId="0" fontId="35" fillId="2" borderId="0" xfId="2" applyFont="1" applyFill="1" applyBorder="1" applyProtection="1"/>
    <xf numFmtId="0" fontId="35" fillId="2" borderId="0" xfId="2" applyFont="1" applyFill="1" applyBorder="1"/>
    <xf numFmtId="0" fontId="35" fillId="0" borderId="0" xfId="2" applyFont="1" applyBorder="1"/>
    <xf numFmtId="0" fontId="35" fillId="0" borderId="0" xfId="2" applyFont="1"/>
    <xf numFmtId="0" fontId="8" fillId="2" borderId="6" xfId="0" applyFont="1" applyFill="1" applyBorder="1" applyAlignment="1" applyProtection="1">
      <alignment horizontal="left" vertical="top" wrapText="1"/>
    </xf>
    <xf numFmtId="1" fontId="4" fillId="2" borderId="6" xfId="0" applyNumberFormat="1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left" vertical="top" wrapText="1"/>
    </xf>
    <xf numFmtId="43" fontId="15" fillId="0" borderId="3" xfId="1" applyFont="1" applyBorder="1" applyAlignment="1" applyProtection="1">
      <alignment horizontal="center" vertical="center"/>
      <protection locked="0"/>
    </xf>
    <xf numFmtId="0" fontId="5" fillId="41" borderId="8" xfId="2" applyFont="1" applyFill="1" applyBorder="1" applyAlignment="1" applyProtection="1">
      <alignment horizontal="left" vertical="center" wrapText="1"/>
    </xf>
    <xf numFmtId="1" fontId="4" fillId="41" borderId="6" xfId="2" applyNumberFormat="1" applyFont="1" applyFill="1" applyBorder="1" applyAlignment="1" applyProtection="1">
      <alignment horizontal="center" vertical="center"/>
    </xf>
    <xf numFmtId="43" fontId="4" fillId="41" borderId="3" xfId="1" applyFont="1" applyFill="1" applyBorder="1" applyAlignment="1" applyProtection="1">
      <alignment horizontal="center" vertical="center"/>
    </xf>
    <xf numFmtId="0" fontId="36" fillId="18" borderId="0" xfId="2" applyFont="1" applyFill="1" applyBorder="1" applyProtection="1"/>
    <xf numFmtId="0" fontId="37" fillId="2" borderId="0" xfId="2" applyFont="1" applyFill="1" applyBorder="1" applyProtection="1"/>
    <xf numFmtId="0" fontId="37" fillId="45" borderId="0" xfId="2" applyFont="1" applyFill="1" applyBorder="1" applyProtection="1"/>
    <xf numFmtId="0" fontId="37" fillId="45" borderId="0" xfId="2" applyFont="1" applyFill="1" applyProtection="1"/>
    <xf numFmtId="43" fontId="4" fillId="0" borderId="3" xfId="1" applyFont="1" applyBorder="1" applyAlignment="1" applyProtection="1">
      <alignment horizontal="center" vertical="center"/>
      <protection locked="0"/>
    </xf>
    <xf numFmtId="165" fontId="4" fillId="29" borderId="6" xfId="2" applyNumberFormat="1" applyFont="1" applyFill="1" applyBorder="1" applyAlignment="1" applyProtection="1">
      <alignment horizontal="center" vertical="center"/>
    </xf>
    <xf numFmtId="43" fontId="4" fillId="49" borderId="3" xfId="1" applyFont="1" applyFill="1" applyBorder="1" applyAlignment="1" applyProtection="1">
      <alignment horizontal="center" vertical="center"/>
    </xf>
    <xf numFmtId="43" fontId="4" fillId="49" borderId="0" xfId="3" applyFont="1" applyFill="1" applyBorder="1" applyAlignment="1" applyProtection="1">
      <alignment horizontal="center" vertical="center"/>
    </xf>
    <xf numFmtId="0" fontId="5" fillId="30" borderId="0" xfId="2" applyFont="1" applyFill="1" applyBorder="1" applyAlignment="1" applyProtection="1">
      <alignment wrapText="1"/>
    </xf>
    <xf numFmtId="0" fontId="5" fillId="30" borderId="0" xfId="2" applyFont="1" applyFill="1" applyAlignment="1" applyProtection="1">
      <alignment wrapText="1"/>
    </xf>
    <xf numFmtId="0" fontId="8" fillId="6" borderId="8" xfId="2" applyFont="1" applyFill="1" applyBorder="1" applyAlignment="1" applyProtection="1">
      <alignment vertical="top" wrapText="1"/>
    </xf>
    <xf numFmtId="43" fontId="4" fillId="6" borderId="3" xfId="1" applyFont="1" applyFill="1" applyBorder="1" applyAlignment="1" applyProtection="1">
      <alignment horizontal="center" vertical="center"/>
    </xf>
    <xf numFmtId="0" fontId="8" fillId="6" borderId="4" xfId="2" applyFont="1" applyFill="1" applyBorder="1" applyAlignment="1" applyProtection="1">
      <alignment vertical="top" wrapText="1"/>
    </xf>
    <xf numFmtId="43" fontId="4" fillId="7" borderId="3" xfId="1" applyFont="1" applyFill="1" applyBorder="1" applyAlignment="1" applyProtection="1">
      <alignment horizontal="center" vertical="center"/>
    </xf>
    <xf numFmtId="0" fontId="8" fillId="6" borderId="8" xfId="2" applyFont="1" applyFill="1" applyBorder="1" applyAlignment="1" applyProtection="1">
      <alignment horizontal="left" vertical="center" wrapText="1"/>
    </xf>
    <xf numFmtId="43" fontId="4" fillId="41" borderId="0" xfId="3" applyFont="1" applyFill="1" applyBorder="1" applyAlignment="1" applyProtection="1">
      <alignment horizontal="center" vertical="center"/>
    </xf>
    <xf numFmtId="0" fontId="37" fillId="2" borderId="0" xfId="2" applyFont="1" applyFill="1" applyBorder="1"/>
    <xf numFmtId="0" fontId="37" fillId="0" borderId="0" xfId="2" applyFont="1" applyBorder="1"/>
    <xf numFmtId="0" fontId="37" fillId="0" borderId="0" xfId="2" applyFont="1"/>
    <xf numFmtId="167" fontId="4" fillId="29" borderId="6" xfId="2" applyNumberFormat="1" applyFont="1" applyFill="1" applyBorder="1" applyAlignment="1" applyProtection="1">
      <alignment horizontal="center" vertical="center"/>
    </xf>
    <xf numFmtId="43" fontId="4" fillId="29" borderId="3" xfId="1" applyFont="1" applyFill="1" applyBorder="1" applyAlignment="1" applyProtection="1">
      <alignment horizontal="center" vertical="center"/>
    </xf>
    <xf numFmtId="43" fontId="4" fillId="29" borderId="0" xfId="3" applyFont="1" applyFill="1" applyBorder="1" applyAlignment="1" applyProtection="1">
      <alignment horizontal="center" vertical="center"/>
    </xf>
    <xf numFmtId="165" fontId="4" fillId="22" borderId="6" xfId="2" applyNumberFormat="1" applyFont="1" applyFill="1" applyBorder="1" applyAlignment="1" applyProtection="1">
      <alignment horizontal="center" vertical="center"/>
    </xf>
    <xf numFmtId="0" fontId="4" fillId="41" borderId="0" xfId="2" applyFont="1" applyFill="1" applyBorder="1" applyAlignment="1" applyProtection="1">
      <alignment horizontal="center" vertical="center" wrapText="1"/>
    </xf>
    <xf numFmtId="0" fontId="5" fillId="7" borderId="0" xfId="2" applyFont="1" applyFill="1" applyBorder="1" applyAlignment="1" applyProtection="1">
      <alignment horizontal="center" vertical="center" wrapText="1"/>
    </xf>
    <xf numFmtId="0" fontId="5" fillId="50" borderId="0" xfId="2" applyFont="1" applyFill="1" applyBorder="1" applyAlignment="1" applyProtection="1">
      <alignment horizontal="center" vertical="center" wrapText="1"/>
    </xf>
    <xf numFmtId="0" fontId="5" fillId="50" borderId="0" xfId="2" applyFont="1" applyFill="1" applyAlignment="1" applyProtection="1">
      <alignment horizontal="center" vertical="center" wrapText="1"/>
    </xf>
    <xf numFmtId="43" fontId="4" fillId="6" borderId="3" xfId="1" applyFont="1" applyFill="1" applyBorder="1" applyAlignment="1" applyProtection="1">
      <alignment horizontal="center" vertical="center"/>
      <protection locked="0"/>
    </xf>
    <xf numFmtId="165" fontId="4" fillId="22" borderId="6" xfId="2" applyNumberFormat="1" applyFont="1" applyFill="1" applyBorder="1" applyAlignment="1" applyProtection="1">
      <alignment horizontal="center"/>
    </xf>
    <xf numFmtId="43" fontId="4" fillId="22" borderId="0" xfId="3" applyFont="1" applyFill="1" applyBorder="1" applyAlignment="1" applyProtection="1">
      <alignment horizontal="center" vertical="center"/>
    </xf>
    <xf numFmtId="0" fontId="5" fillId="50" borderId="0" xfId="2" applyFont="1" applyFill="1" applyBorder="1" applyAlignment="1" applyProtection="1">
      <alignment wrapText="1"/>
    </xf>
    <xf numFmtId="0" fontId="5" fillId="50" borderId="0" xfId="2" applyFont="1" applyFill="1" applyAlignment="1" applyProtection="1">
      <alignment wrapText="1"/>
    </xf>
    <xf numFmtId="2" fontId="8" fillId="0" borderId="4" xfId="2" applyNumberFormat="1" applyFont="1" applyBorder="1" applyAlignment="1" applyProtection="1">
      <alignment wrapText="1"/>
    </xf>
    <xf numFmtId="0" fontId="8" fillId="6" borderId="4" xfId="2" applyFont="1" applyFill="1" applyBorder="1" applyAlignment="1" applyProtection="1">
      <alignment wrapText="1"/>
    </xf>
    <xf numFmtId="0" fontId="8" fillId="0" borderId="8" xfId="2" applyFont="1" applyBorder="1" applyAlignment="1" applyProtection="1">
      <alignment vertical="top" wrapText="1"/>
    </xf>
    <xf numFmtId="165" fontId="24" fillId="25" borderId="6" xfId="2" applyNumberFormat="1" applyFont="1" applyFill="1" applyBorder="1" applyAlignment="1" applyProtection="1">
      <alignment horizontal="center" vertical="center"/>
    </xf>
    <xf numFmtId="0" fontId="8" fillId="6" borderId="8" xfId="2" applyFont="1" applyFill="1" applyBorder="1" applyAlignment="1" applyProtection="1">
      <alignment horizontal="left" vertical="top" wrapText="1"/>
    </xf>
    <xf numFmtId="0" fontId="36" fillId="2" borderId="0" xfId="2" applyFont="1" applyFill="1" applyBorder="1" applyProtection="1"/>
    <xf numFmtId="0" fontId="37" fillId="30" borderId="0" xfId="2" applyFont="1" applyFill="1" applyBorder="1" applyProtection="1"/>
    <xf numFmtId="0" fontId="37" fillId="30" borderId="0" xfId="2" applyFont="1" applyFill="1" applyProtection="1"/>
    <xf numFmtId="0" fontId="8" fillId="19" borderId="8" xfId="2" applyFont="1" applyFill="1" applyBorder="1" applyAlignment="1" applyProtection="1">
      <alignment horizontal="left" vertical="center" wrapText="1"/>
    </xf>
    <xf numFmtId="1" fontId="4" fillId="19" borderId="6" xfId="2" applyNumberFormat="1" applyFont="1" applyFill="1" applyBorder="1" applyAlignment="1" applyProtection="1">
      <alignment horizontal="center" vertical="center"/>
    </xf>
    <xf numFmtId="43" fontId="4" fillId="19" borderId="3" xfId="1" applyFont="1" applyFill="1" applyBorder="1" applyAlignment="1" applyProtection="1">
      <alignment horizontal="center" vertical="center"/>
    </xf>
    <xf numFmtId="0" fontId="5" fillId="2" borderId="0" xfId="2" applyFont="1" applyFill="1" applyAlignment="1" applyProtection="1">
      <alignment wrapText="1"/>
    </xf>
    <xf numFmtId="0" fontId="37" fillId="24" borderId="0" xfId="2" applyFont="1" applyFill="1" applyBorder="1" applyProtection="1"/>
    <xf numFmtId="0" fontId="37" fillId="24" borderId="0" xfId="2" applyFont="1" applyFill="1" applyProtection="1"/>
    <xf numFmtId="0" fontId="8" fillId="6" borderId="4" xfId="2" applyFont="1" applyFill="1" applyBorder="1" applyAlignment="1" applyProtection="1">
      <alignment horizontal="left" wrapText="1"/>
    </xf>
    <xf numFmtId="0" fontId="5" fillId="25" borderId="8" xfId="2" applyFont="1" applyFill="1" applyBorder="1" applyAlignment="1" applyProtection="1">
      <alignment horizontal="left" vertical="center" wrapText="1"/>
    </xf>
    <xf numFmtId="165" fontId="4" fillId="25" borderId="6" xfId="2" applyNumberFormat="1" applyFont="1" applyFill="1" applyBorder="1" applyAlignment="1" applyProtection="1">
      <alignment horizontal="center" vertical="center"/>
    </xf>
    <xf numFmtId="43" fontId="4" fillId="25" borderId="3" xfId="1" applyFont="1" applyFill="1" applyBorder="1" applyAlignment="1" applyProtection="1">
      <alignment horizontal="center" vertical="center"/>
    </xf>
    <xf numFmtId="0" fontId="5" fillId="51" borderId="12" xfId="2" applyFont="1" applyFill="1" applyBorder="1" applyAlignment="1" applyProtection="1">
      <alignment vertical="center" wrapText="1"/>
    </xf>
    <xf numFmtId="49" fontId="4" fillId="51" borderId="6" xfId="2" applyNumberFormat="1" applyFont="1" applyFill="1" applyBorder="1" applyAlignment="1" applyProtection="1">
      <alignment horizontal="center" vertical="center" wrapText="1"/>
    </xf>
    <xf numFmtId="43" fontId="4" fillId="52" borderId="3" xfId="1" applyFont="1" applyFill="1" applyBorder="1" applyAlignment="1" applyProtection="1">
      <alignment horizontal="center" vertical="center" wrapText="1"/>
    </xf>
    <xf numFmtId="43" fontId="4" fillId="52" borderId="0" xfId="3" applyFont="1" applyFill="1" applyBorder="1" applyAlignment="1" applyProtection="1">
      <alignment horizontal="center" vertical="center" wrapText="1"/>
    </xf>
    <xf numFmtId="0" fontId="5" fillId="2" borderId="0" xfId="2" applyFont="1" applyFill="1" applyBorder="1" applyAlignment="1" applyProtection="1">
      <alignment horizontal="center" vertical="center" wrapText="1"/>
    </xf>
    <xf numFmtId="0" fontId="5" fillId="0" borderId="0" xfId="2" applyFont="1" applyBorder="1" applyAlignment="1" applyProtection="1">
      <alignment horizontal="center" vertical="center" wrapText="1"/>
    </xf>
    <xf numFmtId="0" fontId="5" fillId="0" borderId="0" xfId="2" applyFont="1" applyAlignment="1" applyProtection="1">
      <alignment horizontal="center" vertical="center" wrapText="1"/>
    </xf>
    <xf numFmtId="0" fontId="5" fillId="53" borderId="12" xfId="2" applyFont="1" applyFill="1" applyBorder="1" applyAlignment="1" applyProtection="1">
      <alignment vertical="center" wrapText="1"/>
    </xf>
    <xf numFmtId="49" fontId="4" fillId="53" borderId="6" xfId="2" applyNumberFormat="1" applyFont="1" applyFill="1" applyBorder="1" applyAlignment="1" applyProtection="1">
      <alignment horizontal="center" vertical="center" wrapText="1"/>
    </xf>
    <xf numFmtId="43" fontId="4" fillId="53" borderId="3" xfId="1" applyFont="1" applyFill="1" applyBorder="1" applyAlignment="1" applyProtection="1">
      <alignment horizontal="center" vertical="center"/>
    </xf>
    <xf numFmtId="0" fontId="36" fillId="21" borderId="0" xfId="2" applyFont="1" applyFill="1" applyBorder="1" applyProtection="1"/>
    <xf numFmtId="0" fontId="37" fillId="27" borderId="0" xfId="2" applyFont="1" applyFill="1" applyBorder="1" applyProtection="1"/>
    <xf numFmtId="0" fontId="37" fillId="27" borderId="0" xfId="2" applyFont="1" applyFill="1" applyProtection="1"/>
    <xf numFmtId="49" fontId="4" fillId="32" borderId="6" xfId="2" applyNumberFormat="1" applyFont="1" applyFill="1" applyBorder="1" applyAlignment="1" applyProtection="1">
      <alignment horizontal="center" vertical="center" wrapText="1"/>
    </xf>
    <xf numFmtId="43" fontId="4" fillId="32" borderId="3" xfId="1" applyFont="1" applyFill="1" applyBorder="1" applyAlignment="1" applyProtection="1">
      <alignment horizontal="center" vertical="center"/>
    </xf>
    <xf numFmtId="49" fontId="4" fillId="41" borderId="6" xfId="2" applyNumberFormat="1" applyFont="1" applyFill="1" applyBorder="1" applyAlignment="1" applyProtection="1">
      <alignment horizontal="center" vertical="center" wrapText="1"/>
    </xf>
    <xf numFmtId="0" fontId="8" fillId="6" borderId="4" xfId="2" applyFont="1" applyFill="1" applyBorder="1" applyAlignment="1" applyProtection="1">
      <alignment horizontal="left" vertical="top" wrapText="1"/>
    </xf>
    <xf numFmtId="0" fontId="8" fillId="0" borderId="4" xfId="2" applyFont="1" applyBorder="1" applyAlignment="1" applyProtection="1">
      <alignment vertical="top" wrapText="1"/>
    </xf>
    <xf numFmtId="0" fontId="5" fillId="6" borderId="0" xfId="2" applyFont="1" applyFill="1" applyBorder="1" applyAlignment="1">
      <alignment wrapText="1"/>
    </xf>
    <xf numFmtId="0" fontId="5" fillId="6" borderId="0" xfId="2" applyFont="1" applyFill="1" applyAlignment="1">
      <alignment wrapText="1"/>
    </xf>
    <xf numFmtId="49" fontId="4" fillId="18" borderId="6" xfId="2" applyNumberFormat="1" applyFont="1" applyFill="1" applyBorder="1" applyAlignment="1" applyProtection="1">
      <alignment horizontal="center" vertical="center" wrapText="1"/>
    </xf>
    <xf numFmtId="0" fontId="4" fillId="0" borderId="6" xfId="2" applyFont="1" applyBorder="1" applyAlignment="1" applyProtection="1">
      <alignment horizontal="center"/>
    </xf>
    <xf numFmtId="43" fontId="4" fillId="2" borderId="3" xfId="1" applyFont="1" applyFill="1" applyBorder="1" applyAlignment="1" applyProtection="1">
      <alignment horizontal="center" vertical="center"/>
    </xf>
    <xf numFmtId="0" fontId="8" fillId="2" borderId="0" xfId="2" applyFont="1" applyFill="1" applyAlignment="1">
      <alignment wrapText="1"/>
    </xf>
    <xf numFmtId="43" fontId="15" fillId="18" borderId="3" xfId="1" applyFont="1" applyFill="1" applyBorder="1" applyAlignment="1" applyProtection="1">
      <alignment wrapText="1"/>
    </xf>
    <xf numFmtId="0" fontId="5" fillId="19" borderId="8" xfId="2" applyFont="1" applyFill="1" applyBorder="1" applyAlignment="1" applyProtection="1">
      <alignment horizontal="left" vertical="center" wrapText="1"/>
    </xf>
    <xf numFmtId="49" fontId="4" fillId="54" borderId="6" xfId="2" applyNumberFormat="1" applyFont="1" applyFill="1" applyBorder="1" applyAlignment="1" applyProtection="1">
      <alignment horizontal="center" vertical="center" wrapText="1"/>
    </xf>
    <xf numFmtId="43" fontId="4" fillId="54" borderId="3" xfId="1" applyFont="1" applyFill="1" applyBorder="1" applyAlignment="1" applyProtection="1">
      <alignment horizontal="center" vertical="center"/>
    </xf>
    <xf numFmtId="43" fontId="38" fillId="2" borderId="3" xfId="1" applyFont="1" applyFill="1" applyBorder="1" applyAlignment="1" applyProtection="1">
      <alignment horizontal="center" vertical="center"/>
      <protection locked="0"/>
    </xf>
    <xf numFmtId="0" fontId="8" fillId="0" borderId="8" xfId="2" applyFont="1" applyBorder="1" applyAlignment="1" applyProtection="1">
      <alignment horizontal="left" wrapText="1"/>
    </xf>
    <xf numFmtId="43" fontId="38" fillId="7" borderId="3" xfId="1" applyFont="1" applyFill="1" applyBorder="1" applyAlignment="1" applyProtection="1">
      <alignment horizontal="center" vertical="center" wrapText="1"/>
      <protection locked="0"/>
    </xf>
    <xf numFmtId="43" fontId="38" fillId="2" borderId="3" xfId="1" applyFont="1" applyFill="1" applyBorder="1" applyAlignment="1" applyProtection="1">
      <alignment horizontal="center" vertical="center" wrapText="1"/>
      <protection locked="0"/>
    </xf>
    <xf numFmtId="0" fontId="15" fillId="2" borderId="0" xfId="2" applyFont="1" applyFill="1" applyBorder="1" applyAlignment="1" applyProtection="1">
      <alignment vertical="center" wrapText="1"/>
    </xf>
    <xf numFmtId="0" fontId="8" fillId="2" borderId="0" xfId="2" applyFont="1" applyFill="1" applyBorder="1" applyAlignment="1" applyProtection="1">
      <alignment vertical="center" wrapText="1"/>
    </xf>
    <xf numFmtId="0" fontId="8" fillId="2" borderId="0" xfId="2" applyFont="1" applyFill="1" applyBorder="1" applyAlignment="1">
      <alignment vertical="center" wrapText="1"/>
    </xf>
    <xf numFmtId="0" fontId="8" fillId="0" borderId="0" xfId="2" applyFont="1" applyBorder="1" applyAlignment="1">
      <alignment vertical="center" wrapText="1"/>
    </xf>
    <xf numFmtId="0" fontId="8" fillId="0" borderId="0" xfId="2" applyFont="1" applyAlignment="1">
      <alignment vertical="center" wrapText="1"/>
    </xf>
    <xf numFmtId="1" fontId="4" fillId="55" borderId="6" xfId="2" applyNumberFormat="1" applyFont="1" applyFill="1" applyBorder="1" applyAlignment="1" applyProtection="1">
      <alignment horizontal="center" vertical="center"/>
    </xf>
    <xf numFmtId="43" fontId="4" fillId="55" borderId="3" xfId="1" applyFont="1" applyFill="1" applyBorder="1" applyAlignment="1" applyProtection="1">
      <alignment horizontal="center" vertical="center"/>
    </xf>
    <xf numFmtId="0" fontId="4" fillId="21" borderId="0" xfId="2" applyFont="1" applyFill="1" applyBorder="1" applyAlignment="1" applyProtection="1">
      <alignment wrapText="1"/>
    </xf>
    <xf numFmtId="0" fontId="5" fillId="27" borderId="0" xfId="2" applyFont="1" applyFill="1" applyBorder="1" applyAlignment="1" applyProtection="1">
      <alignment wrapText="1"/>
    </xf>
    <xf numFmtId="0" fontId="5" fillId="27" borderId="0" xfId="2" applyFont="1" applyFill="1" applyAlignment="1" applyProtection="1">
      <alignment wrapText="1"/>
    </xf>
    <xf numFmtId="1" fontId="4" fillId="56" borderId="6" xfId="2" applyNumberFormat="1" applyFont="1" applyFill="1" applyBorder="1" applyAlignment="1" applyProtection="1">
      <alignment horizontal="center" vertical="center"/>
    </xf>
    <xf numFmtId="43" fontId="4" fillId="56" borderId="3" xfId="1" applyFont="1" applyFill="1" applyBorder="1" applyAlignment="1" applyProtection="1">
      <alignment horizontal="center" vertical="center"/>
    </xf>
    <xf numFmtId="0" fontId="8" fillId="24" borderId="0" xfId="2" applyFont="1" applyFill="1" applyBorder="1" applyAlignment="1">
      <alignment wrapText="1"/>
    </xf>
    <xf numFmtId="0" fontId="8" fillId="24" borderId="0" xfId="2" applyFont="1" applyFill="1" applyAlignment="1">
      <alignment wrapText="1"/>
    </xf>
    <xf numFmtId="43" fontId="39" fillId="41" borderId="3" xfId="1" applyFont="1" applyFill="1" applyBorder="1" applyAlignment="1" applyProtection="1">
      <alignment horizontal="center" vertical="center"/>
    </xf>
    <xf numFmtId="0" fontId="8" fillId="6" borderId="8" xfId="2" applyFont="1" applyFill="1" applyBorder="1" applyAlignment="1" applyProtection="1">
      <alignment horizontal="left" wrapText="1"/>
    </xf>
    <xf numFmtId="0" fontId="28" fillId="57" borderId="12" xfId="2" applyFont="1" applyFill="1" applyBorder="1" applyAlignment="1" applyProtection="1">
      <alignment vertical="center" wrapText="1"/>
    </xf>
    <xf numFmtId="49" fontId="28" fillId="52" borderId="6" xfId="2" applyNumberFormat="1" applyFont="1" applyFill="1" applyBorder="1" applyAlignment="1" applyProtection="1">
      <alignment horizontal="center" vertical="center" wrapText="1"/>
    </xf>
    <xf numFmtId="43" fontId="4" fillId="52" borderId="11" xfId="1" applyFont="1" applyFill="1" applyBorder="1" applyAlignment="1" applyProtection="1">
      <alignment horizontal="center" vertical="center"/>
    </xf>
    <xf numFmtId="0" fontId="5" fillId="25" borderId="8" xfId="2" applyFont="1" applyFill="1" applyBorder="1" applyAlignment="1" applyProtection="1">
      <alignment horizontal="left" wrapText="1"/>
    </xf>
    <xf numFmtId="49" fontId="5" fillId="58" borderId="6" xfId="2" applyNumberFormat="1" applyFont="1" applyFill="1" applyBorder="1" applyAlignment="1" applyProtection="1">
      <alignment horizontal="center" vertical="center" wrapText="1"/>
    </xf>
    <xf numFmtId="43" fontId="4" fillId="58" borderId="11" xfId="1" applyFont="1" applyFill="1" applyBorder="1" applyAlignment="1" applyProtection="1">
      <alignment horizontal="center" vertical="center"/>
    </xf>
    <xf numFmtId="1" fontId="8" fillId="7" borderId="6" xfId="2" applyNumberFormat="1" applyFont="1" applyFill="1" applyBorder="1" applyAlignment="1" applyProtection="1">
      <alignment horizontal="center" vertical="center" wrapText="1"/>
    </xf>
    <xf numFmtId="43" fontId="15" fillId="7" borderId="11" xfId="1" applyFont="1" applyFill="1" applyBorder="1" applyAlignment="1" applyProtection="1">
      <alignment horizontal="center" vertical="center"/>
      <protection locked="0"/>
    </xf>
    <xf numFmtId="43" fontId="15" fillId="7" borderId="3" xfId="1" applyFont="1" applyFill="1" applyBorder="1" applyAlignment="1" applyProtection="1">
      <alignment horizontal="center" vertical="center"/>
      <protection locked="0"/>
    </xf>
    <xf numFmtId="49" fontId="4" fillId="59" borderId="6" xfId="2" applyNumberFormat="1" applyFont="1" applyFill="1" applyBorder="1" applyAlignment="1" applyProtection="1">
      <alignment horizontal="center" wrapText="1"/>
    </xf>
    <xf numFmtId="43" fontId="4" fillId="59" borderId="3" xfId="1" applyFont="1" applyFill="1" applyBorder="1" applyAlignment="1" applyProtection="1">
      <alignment horizontal="center" vertical="center"/>
    </xf>
    <xf numFmtId="49" fontId="4" fillId="38" borderId="13" xfId="2" applyNumberFormat="1" applyFont="1" applyFill="1" applyBorder="1" applyAlignment="1" applyProtection="1">
      <alignment horizontal="center" wrapText="1"/>
    </xf>
    <xf numFmtId="43" fontId="4" fillId="38" borderId="3" xfId="1" applyFont="1" applyFill="1" applyBorder="1" applyAlignment="1" applyProtection="1">
      <alignment horizontal="center" vertical="center"/>
    </xf>
    <xf numFmtId="0" fontId="8" fillId="40" borderId="8" xfId="2" applyFont="1" applyFill="1" applyBorder="1" applyAlignment="1" applyProtection="1">
      <alignment horizontal="left" vertical="center" wrapText="1"/>
    </xf>
    <xf numFmtId="49" fontId="4" fillId="40" borderId="13" xfId="2" applyNumberFormat="1" applyFont="1" applyFill="1" applyBorder="1" applyAlignment="1" applyProtection="1">
      <alignment horizontal="center" wrapText="1"/>
    </xf>
    <xf numFmtId="43" fontId="4" fillId="40" borderId="3" xfId="1" applyFont="1" applyFill="1" applyBorder="1" applyAlignment="1" applyProtection="1">
      <alignment horizontal="center" vertical="center"/>
      <protection locked="0"/>
    </xf>
    <xf numFmtId="0" fontId="8" fillId="44" borderId="7" xfId="2" applyFont="1" applyFill="1" applyBorder="1" applyAlignment="1" applyProtection="1">
      <alignment horizontal="left" vertical="center" wrapText="1"/>
    </xf>
    <xf numFmtId="1" fontId="4" fillId="44" borderId="13" xfId="2" applyNumberFormat="1" applyFont="1" applyFill="1" applyBorder="1" applyAlignment="1" applyProtection="1">
      <alignment horizontal="center" vertical="center"/>
    </xf>
    <xf numFmtId="43" fontId="4" fillId="44" borderId="3" xfId="1" applyFont="1" applyFill="1" applyBorder="1" applyAlignment="1" applyProtection="1">
      <alignment horizontal="center" vertical="center"/>
      <protection locked="0"/>
    </xf>
    <xf numFmtId="0" fontId="5" fillId="60" borderId="7" xfId="2" applyFont="1" applyFill="1" applyBorder="1" applyAlignment="1" applyProtection="1">
      <alignment horizontal="left" vertical="center" wrapText="1"/>
    </xf>
    <xf numFmtId="1" fontId="4" fillId="60" borderId="13" xfId="2" applyNumberFormat="1" applyFont="1" applyFill="1" applyBorder="1" applyAlignment="1" applyProtection="1">
      <alignment horizontal="center" vertical="center"/>
    </xf>
    <xf numFmtId="43" fontId="4" fillId="60" borderId="3" xfId="1" applyFont="1" applyFill="1" applyBorder="1" applyAlignment="1" applyProtection="1">
      <alignment horizontal="center" vertical="center"/>
      <protection locked="0"/>
    </xf>
    <xf numFmtId="43" fontId="15" fillId="21" borderId="3" xfId="1" applyFont="1" applyFill="1" applyBorder="1" applyAlignment="1" applyProtection="1">
      <alignment wrapText="1"/>
    </xf>
    <xf numFmtId="0" fontId="5" fillId="57" borderId="12" xfId="2" applyFont="1" applyFill="1" applyBorder="1" applyAlignment="1" applyProtection="1">
      <alignment horizontal="left" wrapText="1"/>
    </xf>
    <xf numFmtId="1" fontId="4" fillId="57" borderId="6" xfId="2" applyNumberFormat="1" applyFont="1" applyFill="1" applyBorder="1" applyAlignment="1" applyProtection="1">
      <alignment horizontal="center" vertical="center"/>
    </xf>
    <xf numFmtId="43" fontId="4" fillId="57" borderId="3" xfId="1" applyFont="1" applyFill="1" applyBorder="1" applyAlignment="1" applyProtection="1">
      <alignment horizontal="center" vertical="center"/>
    </xf>
    <xf numFmtId="43" fontId="4" fillId="57" borderId="0" xfId="3" applyFont="1" applyFill="1" applyBorder="1" applyAlignment="1" applyProtection="1">
      <alignment horizontal="center" vertical="center"/>
    </xf>
    <xf numFmtId="0" fontId="37" fillId="33" borderId="0" xfId="2" applyFont="1" applyFill="1" applyBorder="1" applyProtection="1"/>
    <xf numFmtId="0" fontId="37" fillId="33" borderId="0" xfId="2" applyFont="1" applyFill="1" applyProtection="1"/>
    <xf numFmtId="0" fontId="5" fillId="61" borderId="3" xfId="2" applyFont="1" applyFill="1" applyBorder="1" applyAlignment="1" applyProtection="1">
      <alignment horizontal="left" vertical="center" wrapText="1"/>
    </xf>
    <xf numFmtId="0" fontId="5" fillId="62" borderId="3" xfId="2" applyFont="1" applyFill="1" applyBorder="1" applyAlignment="1" applyProtection="1">
      <alignment horizontal="left" vertical="center" wrapText="1"/>
      <protection locked="0"/>
    </xf>
    <xf numFmtId="1" fontId="4" fillId="62" borderId="3" xfId="2" applyNumberFormat="1" applyFont="1" applyFill="1" applyBorder="1" applyAlignment="1" applyProtection="1">
      <alignment horizontal="center" vertical="center"/>
      <protection locked="0"/>
    </xf>
    <xf numFmtId="43" fontId="4" fillId="62" borderId="3" xfId="1" applyFont="1" applyFill="1" applyBorder="1" applyAlignment="1" applyProtection="1">
      <alignment horizontal="center" vertical="center"/>
      <protection locked="0"/>
    </xf>
    <xf numFmtId="43" fontId="4" fillId="62" borderId="0" xfId="3" applyFont="1" applyFill="1" applyBorder="1" applyAlignment="1" applyProtection="1">
      <alignment horizontal="center" vertical="center"/>
      <protection locked="0"/>
    </xf>
    <xf numFmtId="0" fontId="22" fillId="2" borderId="0" xfId="2" applyFont="1" applyFill="1" applyBorder="1"/>
    <xf numFmtId="0" fontId="22" fillId="0" borderId="0" xfId="2" applyFont="1" applyBorder="1"/>
    <xf numFmtId="0" fontId="22" fillId="0" borderId="0" xfId="2" applyFont="1"/>
    <xf numFmtId="0" fontId="2" fillId="0" borderId="0" xfId="2" applyFont="1" applyBorder="1" applyAlignment="1" applyProtection="1">
      <alignment horizontal="left"/>
      <protection locked="0"/>
    </xf>
    <xf numFmtId="0" fontId="22" fillId="0" borderId="0" xfId="2" applyFont="1" applyBorder="1" applyAlignment="1" applyProtection="1">
      <alignment horizontal="center"/>
      <protection locked="0"/>
    </xf>
    <xf numFmtId="43" fontId="37" fillId="63" borderId="0" xfId="3" applyFont="1" applyFill="1" applyBorder="1" applyAlignment="1" applyProtection="1">
      <alignment horizontal="center"/>
      <protection locked="0"/>
    </xf>
    <xf numFmtId="0" fontId="35" fillId="2" borderId="0" xfId="2" applyFont="1" applyFill="1" applyProtection="1"/>
    <xf numFmtId="0" fontId="2" fillId="2" borderId="0" xfId="2" applyFont="1" applyFill="1" applyBorder="1"/>
    <xf numFmtId="0" fontId="2" fillId="0" borderId="0" xfId="2" applyFont="1" applyBorder="1"/>
    <xf numFmtId="0" fontId="5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0" borderId="0" xfId="2" applyFont="1" applyBorder="1" applyAlignment="1" applyProtection="1">
      <alignment horizontal="center" vertical="center" wrapText="1"/>
      <protection locked="0"/>
    </xf>
    <xf numFmtId="0" fontId="4" fillId="0" borderId="0" xfId="2" applyFont="1" applyBorder="1" applyAlignment="1" applyProtection="1">
      <alignment horizontal="center" vertical="center"/>
      <protection locked="0"/>
    </xf>
  </cellXfs>
  <cellStyles count="15">
    <cellStyle name="Обычный" xfId="0" builtinId="0"/>
    <cellStyle name="Обычный 2" xfId="5"/>
    <cellStyle name="Обычный 2 2" xfId="6"/>
    <cellStyle name="Обычный 3" xfId="7"/>
    <cellStyle name="Обычный 4" xfId="2"/>
    <cellStyle name="Обычный 5" xfId="8"/>
    <cellStyle name="Пояснение 2" xfId="4"/>
    <cellStyle name="Финансовый" xfId="1" builtinId="3"/>
    <cellStyle name="Финансовый 2" xfId="9"/>
    <cellStyle name="Финансовый 3" xfId="10"/>
    <cellStyle name="Финансовый 3 2" xfId="11"/>
    <cellStyle name="Финансовый 4" xfId="12"/>
    <cellStyle name="Финансовый 5" xfId="13"/>
    <cellStyle name="Финансовый 6" xfId="14"/>
    <cellStyle name="Финансовый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4;&#1077;&#1090;&#1083;&#1072;&#1085;&#1072;/Downloads/&#1040;&#1053;&#1040;&#1051;&#1048;&#1047;%20&#1056;&#1040;&#1057;&#1061;&#1054;&#1044;&#1054;&#1042;&#1040;&#1053;&#1048;&#1071;%20&#1041;&#1070;&#1044;&#1046;&#1045;&#1058;&#1053;&#1067;&#1061;%20&#1057;&#1056;&#1045;&#1044;&#1057;&#1058;&#1042;%20&#1085;&#1072;%2001.02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школы "/>
      <sheetName val="СШ 1"/>
      <sheetName val="СШ 2"/>
      <sheetName val="МСШ"/>
      <sheetName val="Сельвинский"/>
      <sheetName val="Интеграл"/>
      <sheetName val="СШ 7"/>
      <sheetName val="гимназия 8"/>
      <sheetName val="НСШ"/>
      <sheetName val="ЗСШ"/>
      <sheetName val="СШ 11"/>
      <sheetName val="СШ 12"/>
      <sheetName val="СШ 13"/>
      <sheetName val="СШ 14"/>
      <sheetName val="СШ 15"/>
      <sheetName val="СШ 16"/>
      <sheetName val="СШ 17"/>
      <sheetName val="СШ 18"/>
      <sheetName val="СШ 18 (2)"/>
      <sheetName val="НРО"/>
      <sheetName val="Свод Планы школы "/>
      <sheetName val="Свод Касса школы  "/>
      <sheetName val="Лист1"/>
      <sheetName val="исполнение"/>
    </sheetNames>
    <sheetDataSet>
      <sheetData sheetId="0">
        <row r="2">
          <cell r="B2" t="str">
            <v xml:space="preserve">Информация о распределении бюджетных средств на 01.02.2024 года </v>
          </cell>
        </row>
        <row r="15">
          <cell r="B15" t="str">
            <v>2024 год</v>
          </cell>
        </row>
        <row r="60">
          <cell r="B60" t="str">
            <v>2024 год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JT257"/>
  <sheetViews>
    <sheetView tabSelected="1" view="pageBreakPreview" topLeftCell="A246" zoomScale="68" zoomScaleNormal="62" zoomScaleSheetLayoutView="68" zoomScalePageLayoutView="70" workbookViewId="0">
      <selection activeCell="A22" sqref="A22:I257"/>
    </sheetView>
  </sheetViews>
  <sheetFormatPr defaultColWidth="9.140625" defaultRowHeight="15" x14ac:dyDescent="0.25"/>
  <cols>
    <col min="1" max="1" width="74.28515625" style="495" customWidth="1"/>
    <col min="2" max="2" width="37" style="496" customWidth="1"/>
    <col min="3" max="3" width="25.140625" style="497" customWidth="1"/>
    <col min="4" max="4" width="26" style="498" customWidth="1"/>
    <col min="5" max="6" width="25" style="498" customWidth="1"/>
    <col min="7" max="7" width="24.7109375" style="498" customWidth="1"/>
    <col min="8" max="8" width="23.140625" style="498" customWidth="1"/>
    <col min="9" max="9" width="23.28515625" style="202" customWidth="1"/>
    <col min="10" max="11" width="19.140625" style="201" bestFit="1" customWidth="1"/>
    <col min="12" max="18" width="9.140625" style="201"/>
    <col min="19" max="47" width="9.140625" style="499"/>
    <col min="48" max="49" width="9.140625" style="500"/>
    <col min="50" max="956" width="9.140625" style="6"/>
    <col min="957" max="16384" width="9.140625" style="5"/>
  </cols>
  <sheetData>
    <row r="1" spans="1:956" ht="77.25" customHeight="1" x14ac:dyDescent="0.25">
      <c r="A1" s="1"/>
      <c r="B1" s="503" t="s">
        <v>0</v>
      </c>
      <c r="C1" s="503"/>
      <c r="D1" s="503"/>
      <c r="E1" s="503"/>
      <c r="F1" s="503"/>
      <c r="G1" s="503"/>
      <c r="H1" s="503"/>
      <c r="I1" s="503"/>
      <c r="J1" s="2"/>
      <c r="K1" s="2"/>
      <c r="L1" s="2"/>
      <c r="M1" s="2"/>
      <c r="N1" s="2"/>
      <c r="O1" s="2"/>
      <c r="P1" s="2"/>
      <c r="Q1" s="2"/>
      <c r="R1" s="2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4"/>
      <c r="AW1" s="4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  <c r="YS1" s="5"/>
      <c r="YT1" s="5"/>
      <c r="YU1" s="5"/>
      <c r="YV1" s="5"/>
      <c r="YW1" s="5"/>
      <c r="YX1" s="5"/>
      <c r="YY1" s="5"/>
      <c r="YZ1" s="5"/>
      <c r="ZA1" s="5"/>
      <c r="ZB1" s="5"/>
      <c r="ZC1" s="5"/>
      <c r="ZD1" s="5"/>
      <c r="ZE1" s="5"/>
      <c r="ZF1" s="5"/>
      <c r="ZG1" s="5"/>
      <c r="ZH1" s="5"/>
      <c r="ZI1" s="5"/>
      <c r="ZJ1" s="5"/>
      <c r="ZK1" s="5"/>
      <c r="ZL1" s="5"/>
      <c r="ZM1" s="5"/>
      <c r="ZN1" s="5"/>
      <c r="ZO1" s="5"/>
      <c r="ZP1" s="5"/>
      <c r="ZQ1" s="5"/>
      <c r="ZR1" s="5"/>
      <c r="ZS1" s="5"/>
      <c r="ZT1" s="5"/>
      <c r="ZU1" s="5"/>
      <c r="ZV1" s="5"/>
      <c r="ZW1" s="5"/>
      <c r="ZX1" s="5"/>
      <c r="ZY1" s="5"/>
      <c r="ZZ1" s="5"/>
      <c r="AAA1" s="5"/>
      <c r="AAB1" s="5"/>
      <c r="AAC1" s="5"/>
      <c r="AAD1" s="5"/>
      <c r="AAE1" s="5"/>
      <c r="AAF1" s="5"/>
      <c r="AAG1" s="5"/>
      <c r="AAH1" s="5"/>
      <c r="AAI1" s="5"/>
      <c r="AAJ1" s="5"/>
      <c r="AAK1" s="5"/>
      <c r="AAL1" s="5"/>
      <c r="AAM1" s="5"/>
      <c r="AAN1" s="5"/>
      <c r="AAO1" s="5"/>
      <c r="AAP1" s="5"/>
      <c r="AAQ1" s="5"/>
      <c r="AAR1" s="5"/>
      <c r="AAS1" s="5"/>
      <c r="AAT1" s="5"/>
      <c r="AAU1" s="5"/>
      <c r="AAV1" s="5"/>
      <c r="AAW1" s="5"/>
      <c r="AAX1" s="5"/>
      <c r="AAY1" s="5"/>
      <c r="AAZ1" s="5"/>
      <c r="ABA1" s="5"/>
      <c r="ABB1" s="5"/>
      <c r="ABC1" s="5"/>
      <c r="ABD1" s="5"/>
      <c r="ABE1" s="5"/>
      <c r="ABF1" s="5"/>
      <c r="ABG1" s="5"/>
      <c r="ABH1" s="5"/>
      <c r="ABI1" s="5"/>
      <c r="ABJ1" s="5"/>
      <c r="ABK1" s="5"/>
      <c r="ABL1" s="5"/>
      <c r="ABM1" s="5"/>
      <c r="ABN1" s="5"/>
      <c r="ABO1" s="5"/>
      <c r="ABP1" s="5"/>
      <c r="ABQ1" s="5"/>
      <c r="ABR1" s="5"/>
      <c r="ABS1" s="5"/>
      <c r="ABT1" s="5"/>
      <c r="ABU1" s="5"/>
      <c r="ABV1" s="5"/>
      <c r="ABW1" s="5"/>
      <c r="ABX1" s="5"/>
      <c r="ABY1" s="5"/>
      <c r="ABZ1" s="5"/>
      <c r="ACA1" s="5"/>
      <c r="ACB1" s="5"/>
      <c r="ACC1" s="5"/>
      <c r="ACD1" s="5"/>
      <c r="ACE1" s="5"/>
      <c r="ACF1" s="5"/>
      <c r="ACG1" s="5"/>
      <c r="ACH1" s="5"/>
      <c r="ACI1" s="5"/>
      <c r="ACJ1" s="5"/>
      <c r="ACK1" s="5"/>
      <c r="ACL1" s="5"/>
      <c r="ACM1" s="5"/>
      <c r="ACN1" s="5"/>
      <c r="ACO1" s="5"/>
      <c r="ACP1" s="5"/>
      <c r="ACQ1" s="5"/>
      <c r="ACR1" s="5"/>
      <c r="ACS1" s="5"/>
      <c r="ACT1" s="5"/>
      <c r="ACU1" s="5"/>
      <c r="ACV1" s="5"/>
      <c r="ACW1" s="5"/>
      <c r="ACX1" s="5"/>
      <c r="ACY1" s="5"/>
      <c r="ACZ1" s="5"/>
      <c r="ADA1" s="5"/>
      <c r="ADB1" s="5"/>
      <c r="ADC1" s="5"/>
      <c r="ADD1" s="5"/>
      <c r="ADE1" s="5"/>
      <c r="ADF1" s="5"/>
      <c r="ADG1" s="5"/>
      <c r="ADH1" s="5"/>
      <c r="ADI1" s="5"/>
      <c r="ADJ1" s="5"/>
      <c r="ADK1" s="5"/>
      <c r="ADL1" s="5"/>
      <c r="ADM1" s="5"/>
      <c r="ADN1" s="5"/>
      <c r="ADO1" s="5"/>
      <c r="ADP1" s="5"/>
      <c r="ADQ1" s="5"/>
      <c r="ADR1" s="5"/>
      <c r="ADS1" s="5"/>
      <c r="ADT1" s="5"/>
      <c r="ADU1" s="5"/>
      <c r="ADV1" s="5"/>
      <c r="ADW1" s="5"/>
      <c r="ADX1" s="5"/>
      <c r="ADY1" s="5"/>
      <c r="ADZ1" s="5"/>
      <c r="AEA1" s="5"/>
      <c r="AEB1" s="5"/>
      <c r="AEC1" s="5"/>
      <c r="AED1" s="5"/>
      <c r="AEE1" s="5"/>
      <c r="AEF1" s="5"/>
      <c r="AEG1" s="5"/>
      <c r="AEH1" s="5"/>
      <c r="AEI1" s="5"/>
      <c r="AEJ1" s="5"/>
      <c r="AEK1" s="5"/>
      <c r="AEL1" s="5"/>
      <c r="AEM1" s="5"/>
      <c r="AEN1" s="5"/>
      <c r="AEO1" s="5"/>
      <c r="AEP1" s="5"/>
      <c r="AEQ1" s="5"/>
      <c r="AER1" s="5"/>
      <c r="AES1" s="5"/>
      <c r="AET1" s="5"/>
      <c r="AEU1" s="5"/>
      <c r="AEV1" s="5"/>
      <c r="AEW1" s="5"/>
      <c r="AEX1" s="5"/>
      <c r="AEY1" s="5"/>
      <c r="AEZ1" s="5"/>
      <c r="AFA1" s="5"/>
      <c r="AFB1" s="5"/>
      <c r="AFC1" s="5"/>
      <c r="AFD1" s="5"/>
      <c r="AFE1" s="5"/>
      <c r="AFF1" s="5"/>
      <c r="AFG1" s="5"/>
      <c r="AFH1" s="5"/>
      <c r="AFI1" s="5"/>
      <c r="AFJ1" s="5"/>
      <c r="AFK1" s="5"/>
      <c r="AFL1" s="5"/>
      <c r="AFM1" s="5"/>
      <c r="AFN1" s="5"/>
      <c r="AFO1" s="5"/>
      <c r="AFP1" s="5"/>
      <c r="AFQ1" s="5"/>
      <c r="AFR1" s="5"/>
      <c r="AFS1" s="5"/>
      <c r="AFT1" s="5"/>
      <c r="AFU1" s="5"/>
      <c r="AFV1" s="5"/>
      <c r="AFW1" s="5"/>
      <c r="AFX1" s="5"/>
      <c r="AFY1" s="5"/>
      <c r="AFZ1" s="5"/>
      <c r="AGA1" s="5"/>
      <c r="AGB1" s="5"/>
      <c r="AGC1" s="5"/>
      <c r="AGD1" s="5"/>
      <c r="AGE1" s="5"/>
      <c r="AGF1" s="5"/>
      <c r="AGG1" s="5"/>
      <c r="AGH1" s="5"/>
      <c r="AGI1" s="5"/>
      <c r="AGJ1" s="5"/>
      <c r="AGK1" s="5"/>
      <c r="AGL1" s="5"/>
      <c r="AGM1" s="5"/>
      <c r="AGN1" s="5"/>
      <c r="AGO1" s="5"/>
      <c r="AGP1" s="5"/>
      <c r="AGQ1" s="5"/>
      <c r="AGR1" s="5"/>
      <c r="AGS1" s="5"/>
      <c r="AGT1" s="5"/>
      <c r="AGU1" s="5"/>
      <c r="AGV1" s="5"/>
      <c r="AGW1" s="5"/>
      <c r="AGX1" s="5"/>
      <c r="AGY1" s="5"/>
      <c r="AGZ1" s="5"/>
      <c r="AHA1" s="5"/>
      <c r="AHB1" s="5"/>
      <c r="AHC1" s="5"/>
      <c r="AHD1" s="5"/>
      <c r="AHE1" s="5"/>
      <c r="AHF1" s="5"/>
      <c r="AHG1" s="5"/>
      <c r="AHH1" s="5"/>
      <c r="AHI1" s="5"/>
      <c r="AHJ1" s="5"/>
      <c r="AHK1" s="5"/>
      <c r="AHL1" s="5"/>
      <c r="AHM1" s="5"/>
      <c r="AHN1" s="5"/>
      <c r="AHO1" s="5"/>
      <c r="AHP1" s="5"/>
      <c r="AHQ1" s="5"/>
      <c r="AHR1" s="5"/>
      <c r="AHS1" s="5"/>
      <c r="AHT1" s="5"/>
      <c r="AHU1" s="5"/>
      <c r="AHV1" s="5"/>
      <c r="AHW1" s="5"/>
      <c r="AHX1" s="5"/>
      <c r="AHY1" s="5"/>
      <c r="AHZ1" s="5"/>
      <c r="AIA1" s="5"/>
      <c r="AIB1" s="5"/>
      <c r="AIC1" s="5"/>
      <c r="AID1" s="5"/>
      <c r="AIE1" s="5"/>
      <c r="AIF1" s="5"/>
      <c r="AIG1" s="5"/>
      <c r="AIH1" s="5"/>
      <c r="AII1" s="5"/>
      <c r="AIJ1" s="5"/>
      <c r="AIK1" s="5"/>
      <c r="AIL1" s="5"/>
      <c r="AIM1" s="5"/>
      <c r="AIN1" s="5"/>
      <c r="AIO1" s="5"/>
      <c r="AIP1" s="5"/>
      <c r="AIQ1" s="5"/>
      <c r="AIR1" s="5"/>
      <c r="AIS1" s="5"/>
      <c r="AIT1" s="5"/>
      <c r="AIU1" s="5"/>
      <c r="AIV1" s="5"/>
      <c r="AIW1" s="5"/>
      <c r="AIX1" s="5"/>
      <c r="AIY1" s="5"/>
      <c r="AIZ1" s="5"/>
      <c r="AJA1" s="5"/>
      <c r="AJB1" s="5"/>
      <c r="AJC1" s="5"/>
      <c r="AJD1" s="5"/>
      <c r="AJE1" s="5"/>
      <c r="AJF1" s="5"/>
      <c r="AJG1" s="5"/>
      <c r="AJH1" s="5"/>
      <c r="AJI1" s="5"/>
      <c r="AJJ1" s="5"/>
      <c r="AJK1" s="5"/>
      <c r="AJL1" s="5"/>
      <c r="AJM1" s="5"/>
      <c r="AJN1" s="5"/>
      <c r="AJO1" s="5"/>
      <c r="AJP1" s="5"/>
      <c r="AJQ1" s="5"/>
      <c r="AJR1" s="5"/>
      <c r="AJS1" s="5"/>
    </row>
    <row r="2" spans="1:956" ht="18.75" customHeight="1" thickBot="1" x14ac:dyDescent="0.3">
      <c r="A2" s="1"/>
      <c r="B2" s="504" t="str">
        <f>'[1]Свод школы '!B2:H2</f>
        <v xml:space="preserve">Информация о распределении бюджетных средств на 01.02.2024 года </v>
      </c>
      <c r="C2" s="504"/>
      <c r="D2" s="504"/>
      <c r="E2" s="504"/>
      <c r="F2" s="504"/>
      <c r="G2" s="504"/>
      <c r="H2" s="504"/>
      <c r="I2" s="7"/>
      <c r="J2" s="2"/>
      <c r="K2" s="2"/>
      <c r="L2" s="2"/>
      <c r="M2" s="2"/>
      <c r="N2" s="2"/>
      <c r="O2" s="2"/>
      <c r="P2" s="2"/>
      <c r="Q2" s="2"/>
      <c r="R2" s="2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4"/>
      <c r="AW2" s="4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</row>
    <row r="3" spans="1:956" s="15" customFormat="1" ht="69.75" customHeight="1" x14ac:dyDescent="0.25">
      <c r="A3" s="8" t="s">
        <v>1</v>
      </c>
      <c r="B3" s="9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4</v>
      </c>
      <c r="I3" s="11" t="s">
        <v>8</v>
      </c>
      <c r="J3" s="12"/>
      <c r="K3" s="12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4"/>
      <c r="AW3" s="14"/>
    </row>
    <row r="4" spans="1:956" s="22" customFormat="1" ht="14.25" customHeight="1" x14ac:dyDescent="0.25">
      <c r="A4" s="16">
        <v>1</v>
      </c>
      <c r="B4" s="17">
        <v>2</v>
      </c>
      <c r="C4" s="18">
        <v>3</v>
      </c>
      <c r="D4" s="19"/>
      <c r="E4" s="19"/>
      <c r="F4" s="19"/>
      <c r="G4" s="19"/>
      <c r="H4" s="19"/>
      <c r="I4" s="19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1"/>
      <c r="AW4" s="21"/>
    </row>
    <row r="5" spans="1:956" s="28" customFormat="1" ht="21.75" customHeight="1" x14ac:dyDescent="0.25">
      <c r="A5" s="23" t="s">
        <v>9</v>
      </c>
      <c r="B5" s="23"/>
      <c r="C5" s="24">
        <f>C59+C71+C257</f>
        <v>54440906.829999998</v>
      </c>
      <c r="D5" s="24">
        <f>D59+D71+D257</f>
        <v>0</v>
      </c>
      <c r="E5" s="24">
        <f>E59+E71+E257</f>
        <v>54440906.829999998</v>
      </c>
      <c r="F5" s="24">
        <f>D5/C5*100</f>
        <v>0</v>
      </c>
      <c r="G5" s="24">
        <f>G59+G71+G257</f>
        <v>3793127.24</v>
      </c>
      <c r="H5" s="24">
        <f>H59+H71+H257</f>
        <v>0</v>
      </c>
      <c r="I5" s="25">
        <f>H5/G5*100</f>
        <v>0</v>
      </c>
      <c r="J5" s="26"/>
      <c r="K5" s="26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JT5" s="29"/>
    </row>
    <row r="6" spans="1:956" s="35" customFormat="1" ht="21.75" customHeight="1" x14ac:dyDescent="0.25">
      <c r="A6" s="30" t="s">
        <v>10</v>
      </c>
      <c r="B6" s="30"/>
      <c r="C6" s="31">
        <f>C47+C176</f>
        <v>47045382</v>
      </c>
      <c r="D6" s="31">
        <f>D47+D176</f>
        <v>0</v>
      </c>
      <c r="E6" s="31">
        <f>E47+E176</f>
        <v>47045382</v>
      </c>
      <c r="F6" s="31">
        <f t="shared" ref="F6:F14" si="0">D6/C6*100</f>
        <v>0</v>
      </c>
      <c r="G6" s="31">
        <f>G47+G176</f>
        <v>3150766</v>
      </c>
      <c r="H6" s="31">
        <f>H47+H176</f>
        <v>0</v>
      </c>
      <c r="I6" s="32">
        <f t="shared" ref="I6:I13" si="1">H6/G6*100</f>
        <v>0</v>
      </c>
      <c r="J6" s="33"/>
      <c r="K6" s="33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JT6" s="36"/>
    </row>
    <row r="7" spans="1:956" s="43" customFormat="1" ht="21.75" customHeight="1" x14ac:dyDescent="0.25">
      <c r="A7" s="37" t="s">
        <v>11</v>
      </c>
      <c r="B7" s="37"/>
      <c r="C7" s="38">
        <f>C8+C11+C14</f>
        <v>7395524.8300000001</v>
      </c>
      <c r="D7" s="38">
        <f>D8+D11+D14</f>
        <v>0</v>
      </c>
      <c r="E7" s="39">
        <f>E8+E11+E14</f>
        <v>7395524.8300000001</v>
      </c>
      <c r="F7" s="39">
        <f t="shared" si="0"/>
        <v>0</v>
      </c>
      <c r="G7" s="39">
        <f>G8+G11+G14</f>
        <v>642361.24</v>
      </c>
      <c r="H7" s="39">
        <f>H8+H11+H14</f>
        <v>0</v>
      </c>
      <c r="I7" s="40">
        <f t="shared" si="1"/>
        <v>0</v>
      </c>
      <c r="J7" s="41"/>
      <c r="K7" s="41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JT7" s="44"/>
    </row>
    <row r="8" spans="1:956" s="49" customFormat="1" ht="21.75" customHeight="1" x14ac:dyDescent="0.25">
      <c r="A8" s="45" t="s">
        <v>12</v>
      </c>
      <c r="B8" s="45"/>
      <c r="C8" s="46">
        <f t="shared" ref="C8:H8" si="2">C71</f>
        <v>7305024.8300000001</v>
      </c>
      <c r="D8" s="46">
        <f t="shared" si="2"/>
        <v>0</v>
      </c>
      <c r="E8" s="39">
        <f t="shared" si="2"/>
        <v>7305024.8300000001</v>
      </c>
      <c r="F8" s="39">
        <f t="shared" si="0"/>
        <v>0</v>
      </c>
      <c r="G8" s="39">
        <f t="shared" si="2"/>
        <v>642361.24</v>
      </c>
      <c r="H8" s="39">
        <f t="shared" si="2"/>
        <v>0</v>
      </c>
      <c r="I8" s="40">
        <f t="shared" si="1"/>
        <v>0</v>
      </c>
      <c r="J8" s="47"/>
      <c r="K8" s="47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48"/>
      <c r="AW8" s="48"/>
      <c r="AJT8" s="50"/>
    </row>
    <row r="9" spans="1:956" s="28" customFormat="1" ht="21.75" customHeight="1" x14ac:dyDescent="0.25">
      <c r="A9" s="23" t="s">
        <v>13</v>
      </c>
      <c r="B9" s="23"/>
      <c r="C9" s="24">
        <f>C10+C11</f>
        <v>40178158</v>
      </c>
      <c r="D9" s="24">
        <f>D10+D11</f>
        <v>0</v>
      </c>
      <c r="E9" s="24">
        <f>E10+E11</f>
        <v>40178158</v>
      </c>
      <c r="F9" s="24">
        <f t="shared" si="0"/>
        <v>0</v>
      </c>
      <c r="G9" s="24">
        <f>G10+G11</f>
        <v>3150766</v>
      </c>
      <c r="H9" s="24">
        <f>H10+H11</f>
        <v>0</v>
      </c>
      <c r="I9" s="25">
        <f t="shared" si="1"/>
        <v>0</v>
      </c>
      <c r="J9" s="26"/>
      <c r="K9" s="26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JT9" s="29"/>
    </row>
    <row r="10" spans="1:956" s="35" customFormat="1" ht="21.75" customHeight="1" x14ac:dyDescent="0.25">
      <c r="A10" s="30" t="s">
        <v>14</v>
      </c>
      <c r="B10" s="30"/>
      <c r="C10" s="31">
        <f>C47</f>
        <v>40178158</v>
      </c>
      <c r="D10" s="31">
        <f>D47</f>
        <v>0</v>
      </c>
      <c r="E10" s="31">
        <f>E47</f>
        <v>40178158</v>
      </c>
      <c r="F10" s="31">
        <f t="shared" si="0"/>
        <v>0</v>
      </c>
      <c r="G10" s="31">
        <f>G47</f>
        <v>3150766</v>
      </c>
      <c r="H10" s="31">
        <f>H47</f>
        <v>0</v>
      </c>
      <c r="I10" s="32">
        <f t="shared" si="1"/>
        <v>0</v>
      </c>
      <c r="J10" s="33"/>
      <c r="K10" s="33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JT10" s="36"/>
    </row>
    <row r="11" spans="1:956" s="49" customFormat="1" ht="21.75" customHeight="1" x14ac:dyDescent="0.25">
      <c r="A11" s="51" t="s">
        <v>11</v>
      </c>
      <c r="B11" s="51"/>
      <c r="C11" s="46">
        <f>C58</f>
        <v>0</v>
      </c>
      <c r="D11" s="46">
        <f>D58</f>
        <v>0</v>
      </c>
      <c r="E11" s="39">
        <f>E58</f>
        <v>0</v>
      </c>
      <c r="F11" s="52" t="e">
        <f t="shared" si="0"/>
        <v>#DIV/0!</v>
      </c>
      <c r="G11" s="39">
        <f>G58</f>
        <v>0</v>
      </c>
      <c r="H11" s="39">
        <f>H58</f>
        <v>0</v>
      </c>
      <c r="I11" s="40" t="e">
        <f t="shared" si="1"/>
        <v>#DIV/0!</v>
      </c>
      <c r="J11" s="47"/>
      <c r="K11" s="47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48"/>
      <c r="AW11" s="48"/>
      <c r="AJT11" s="50"/>
    </row>
    <row r="12" spans="1:956" s="55" customFormat="1" ht="24.75" customHeight="1" x14ac:dyDescent="0.25">
      <c r="A12" s="23" t="s">
        <v>15</v>
      </c>
      <c r="B12" s="23"/>
      <c r="C12" s="24">
        <f>C13+C14</f>
        <v>6957724</v>
      </c>
      <c r="D12" s="24">
        <f>D13+D14</f>
        <v>0</v>
      </c>
      <c r="E12" s="24">
        <f>E13+E14</f>
        <v>6957724</v>
      </c>
      <c r="F12" s="24">
        <f t="shared" si="0"/>
        <v>0</v>
      </c>
      <c r="G12" s="24">
        <f>G13+G14</f>
        <v>0</v>
      </c>
      <c r="H12" s="24">
        <f>H13+H14</f>
        <v>0</v>
      </c>
      <c r="I12" s="25" t="e">
        <f t="shared" si="1"/>
        <v>#DIV/0!</v>
      </c>
      <c r="J12" s="53"/>
      <c r="K12" s="53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</row>
    <row r="13" spans="1:956" s="57" customFormat="1" ht="22.5" customHeight="1" x14ac:dyDescent="0.25">
      <c r="A13" s="30" t="s">
        <v>16</v>
      </c>
      <c r="B13" s="30"/>
      <c r="C13" s="31">
        <f t="shared" ref="C13:H13" si="3">C176</f>
        <v>6867224</v>
      </c>
      <c r="D13" s="31">
        <f t="shared" si="3"/>
        <v>0</v>
      </c>
      <c r="E13" s="31">
        <f t="shared" si="3"/>
        <v>6867224</v>
      </c>
      <c r="F13" s="31">
        <f t="shared" si="0"/>
        <v>0</v>
      </c>
      <c r="G13" s="31">
        <f t="shared" si="3"/>
        <v>0</v>
      </c>
      <c r="H13" s="31">
        <f t="shared" si="3"/>
        <v>0</v>
      </c>
      <c r="I13" s="32" t="e">
        <f t="shared" si="1"/>
        <v>#DIV/0!</v>
      </c>
      <c r="J13" s="33"/>
      <c r="K13" s="33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</row>
    <row r="14" spans="1:956" s="49" customFormat="1" ht="30" customHeight="1" x14ac:dyDescent="0.25">
      <c r="A14" s="58" t="s">
        <v>11</v>
      </c>
      <c r="B14" s="58"/>
      <c r="C14" s="39">
        <f t="shared" ref="C14:I14" si="4">C255</f>
        <v>90500</v>
      </c>
      <c r="D14" s="39">
        <f t="shared" si="4"/>
        <v>0</v>
      </c>
      <c r="E14" s="39">
        <f t="shared" si="4"/>
        <v>90500</v>
      </c>
      <c r="F14" s="52">
        <f t="shared" si="0"/>
        <v>0</v>
      </c>
      <c r="G14" s="39">
        <f t="shared" si="4"/>
        <v>0</v>
      </c>
      <c r="H14" s="39">
        <f>H255</f>
        <v>0</v>
      </c>
      <c r="I14" s="39" t="e">
        <f t="shared" si="4"/>
        <v>#DIV/0!</v>
      </c>
      <c r="J14" s="47"/>
      <c r="K14" s="4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48"/>
      <c r="AW14" s="48"/>
      <c r="AJT14" s="50"/>
    </row>
    <row r="15" spans="1:956" s="49" customFormat="1" ht="30" customHeight="1" x14ac:dyDescent="0.25">
      <c r="A15" s="501" t="s">
        <v>17</v>
      </c>
      <c r="B15" s="502" t="str">
        <f>'[1]Свод школы '!B15:F15</f>
        <v>2024 год</v>
      </c>
      <c r="C15" s="502"/>
      <c r="D15" s="502"/>
      <c r="E15" s="502"/>
      <c r="F15" s="502"/>
      <c r="G15" s="502" t="s">
        <v>18</v>
      </c>
      <c r="H15" s="502"/>
      <c r="I15" s="502"/>
      <c r="J15" s="47"/>
      <c r="K15" s="47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48"/>
      <c r="AW15" s="48"/>
      <c r="AJT15" s="50"/>
    </row>
    <row r="16" spans="1:956" s="49" customFormat="1" ht="64.5" customHeight="1" x14ac:dyDescent="0.25">
      <c r="A16" s="501"/>
      <c r="B16" s="59" t="s">
        <v>2</v>
      </c>
      <c r="C16" s="60" t="s">
        <v>19</v>
      </c>
      <c r="D16" s="60" t="s">
        <v>20</v>
      </c>
      <c r="E16" s="60" t="s">
        <v>5</v>
      </c>
      <c r="F16" s="60" t="s">
        <v>21</v>
      </c>
      <c r="G16" s="60" t="s">
        <v>7</v>
      </c>
      <c r="H16" s="60" t="s">
        <v>20</v>
      </c>
      <c r="I16" s="59" t="s">
        <v>8</v>
      </c>
      <c r="J16" s="47"/>
      <c r="K16" s="47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48"/>
      <c r="AW16" s="48"/>
      <c r="AJT16" s="50"/>
    </row>
    <row r="17" spans="1:956" s="68" customFormat="1" ht="53.25" customHeight="1" x14ac:dyDescent="0.25">
      <c r="A17" s="61" t="s">
        <v>22</v>
      </c>
      <c r="B17" s="62"/>
      <c r="C17" s="63">
        <f>C18+C19</f>
        <v>38422033</v>
      </c>
      <c r="D17" s="63">
        <f>D18+D19</f>
        <v>0</v>
      </c>
      <c r="E17" s="63">
        <f>E18+E19</f>
        <v>38422033</v>
      </c>
      <c r="F17" s="63" t="e">
        <f t="shared" ref="F17:F23" si="5">E17/D17*100</f>
        <v>#DIV/0!</v>
      </c>
      <c r="G17" s="63">
        <f>G18+G19</f>
        <v>3150766</v>
      </c>
      <c r="H17" s="63">
        <f>H18+H19</f>
        <v>0</v>
      </c>
      <c r="I17" s="64">
        <f t="shared" ref="I17:I58" si="6">H17/G17*100</f>
        <v>0</v>
      </c>
      <c r="J17" s="65"/>
      <c r="K17" s="65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7"/>
      <c r="AW17" s="67"/>
    </row>
    <row r="18" spans="1:956" s="76" customFormat="1" ht="30" customHeight="1" x14ac:dyDescent="0.3">
      <c r="A18" s="69" t="s">
        <v>23</v>
      </c>
      <c r="B18" s="70">
        <v>211</v>
      </c>
      <c r="C18" s="71">
        <v>29510010</v>
      </c>
      <c r="D18" s="72">
        <f>H18</f>
        <v>0</v>
      </c>
      <c r="E18" s="72">
        <f>C18-D18</f>
        <v>29510010</v>
      </c>
      <c r="F18" s="72">
        <f>D18/C18*100</f>
        <v>0</v>
      </c>
      <c r="G18" s="71">
        <v>2419943</v>
      </c>
      <c r="H18" s="72"/>
      <c r="I18" s="73">
        <f>H18/G18*100</f>
        <v>0</v>
      </c>
      <c r="J18" s="74"/>
      <c r="K18" s="74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75"/>
      <c r="AW18" s="75"/>
      <c r="AJT18" s="77"/>
    </row>
    <row r="19" spans="1:956" s="76" customFormat="1" ht="30" customHeight="1" x14ac:dyDescent="0.3">
      <c r="A19" s="69" t="s">
        <v>24</v>
      </c>
      <c r="B19" s="70">
        <v>213</v>
      </c>
      <c r="C19" s="71">
        <v>8912023</v>
      </c>
      <c r="D19" s="72">
        <f>H19</f>
        <v>0</v>
      </c>
      <c r="E19" s="72">
        <f>C19-D19</f>
        <v>8912023</v>
      </c>
      <c r="F19" s="72">
        <f>D19/C19*100</f>
        <v>0</v>
      </c>
      <c r="G19" s="71">
        <v>730823</v>
      </c>
      <c r="H19" s="72"/>
      <c r="I19" s="73">
        <f>H19/G19*100</f>
        <v>0</v>
      </c>
      <c r="J19" s="74"/>
      <c r="K19" s="74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75"/>
      <c r="AW19" s="75"/>
      <c r="AJT19" s="77"/>
    </row>
    <row r="20" spans="1:956" s="84" customFormat="1" ht="18.75" x14ac:dyDescent="0.3">
      <c r="A20" s="78" t="s">
        <v>25</v>
      </c>
      <c r="B20" s="79"/>
      <c r="C20" s="80">
        <f>C21+C23+C25+C27+C31+C36</f>
        <v>1756125</v>
      </c>
      <c r="D20" s="80">
        <f>D21+D23+D25+D27+D31+D36</f>
        <v>0</v>
      </c>
      <c r="E20" s="80">
        <f>E21+E23+E25+E27+E31+E36</f>
        <v>1756125</v>
      </c>
      <c r="F20" s="80" t="e">
        <f t="shared" si="5"/>
        <v>#DIV/0!</v>
      </c>
      <c r="G20" s="80">
        <f>G21+G23+G25+G27+G31+G36</f>
        <v>0</v>
      </c>
      <c r="H20" s="80">
        <f>H21+H23+H25+H27+H31+H36</f>
        <v>0</v>
      </c>
      <c r="I20" s="81" t="e">
        <f t="shared" si="6"/>
        <v>#DIV/0!</v>
      </c>
      <c r="J20" s="82"/>
      <c r="K20" s="82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</row>
    <row r="21" spans="1:956" s="90" customFormat="1" ht="37.5" x14ac:dyDescent="0.3">
      <c r="A21" s="85" t="s">
        <v>26</v>
      </c>
      <c r="B21" s="62"/>
      <c r="C21" s="86">
        <f>C22</f>
        <v>0</v>
      </c>
      <c r="D21" s="86">
        <f>D22</f>
        <v>0</v>
      </c>
      <c r="E21" s="86">
        <f>E22</f>
        <v>0</v>
      </c>
      <c r="F21" s="86" t="e">
        <f t="shared" si="5"/>
        <v>#DIV/0!</v>
      </c>
      <c r="G21" s="86">
        <f>G22</f>
        <v>0</v>
      </c>
      <c r="H21" s="86">
        <f>H22</f>
        <v>0</v>
      </c>
      <c r="I21" s="87" t="e">
        <f t="shared" si="6"/>
        <v>#DIV/0!</v>
      </c>
      <c r="J21" s="88"/>
      <c r="K21" s="88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</row>
    <row r="22" spans="1:956" s="94" customFormat="1" ht="64.5" customHeight="1" x14ac:dyDescent="0.3">
      <c r="A22" s="69" t="s">
        <v>27</v>
      </c>
      <c r="B22" s="91">
        <v>2120003</v>
      </c>
      <c r="C22" s="71">
        <v>0</v>
      </c>
      <c r="D22" s="72">
        <f>H22</f>
        <v>0</v>
      </c>
      <c r="E22" s="72">
        <f>C22-D22</f>
        <v>0</v>
      </c>
      <c r="F22" s="72" t="e">
        <f>D22/C22*100</f>
        <v>#DIV/0!</v>
      </c>
      <c r="G22" s="72"/>
      <c r="H22" s="72"/>
      <c r="I22" s="73" t="e">
        <f t="shared" si="6"/>
        <v>#DIV/0!</v>
      </c>
      <c r="J22" s="92"/>
      <c r="K22" s="92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93"/>
      <c r="AW22" s="93"/>
    </row>
    <row r="23" spans="1:956" s="99" customFormat="1" ht="64.5" customHeight="1" x14ac:dyDescent="0.25">
      <c r="A23" s="95" t="s">
        <v>28</v>
      </c>
      <c r="B23" s="62"/>
      <c r="C23" s="96">
        <f>C24</f>
        <v>0</v>
      </c>
      <c r="D23" s="96">
        <f>D24</f>
        <v>0</v>
      </c>
      <c r="E23" s="96">
        <f>E24</f>
        <v>0</v>
      </c>
      <c r="F23" s="96" t="e">
        <f t="shared" si="5"/>
        <v>#DIV/0!</v>
      </c>
      <c r="G23" s="96">
        <f>G24</f>
        <v>0</v>
      </c>
      <c r="H23" s="96">
        <f>H24</f>
        <v>0</v>
      </c>
      <c r="I23" s="97" t="e">
        <f t="shared" si="6"/>
        <v>#DIV/0!</v>
      </c>
      <c r="J23" s="88"/>
      <c r="K23" s="8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</row>
    <row r="24" spans="1:956" s="94" customFormat="1" ht="33.75" customHeight="1" x14ac:dyDescent="0.3">
      <c r="A24" s="100" t="s">
        <v>29</v>
      </c>
      <c r="B24" s="91">
        <v>2210007</v>
      </c>
      <c r="C24" s="71"/>
      <c r="D24" s="72">
        <f>H24</f>
        <v>0</v>
      </c>
      <c r="E24" s="72">
        <f>C24-D24</f>
        <v>0</v>
      </c>
      <c r="F24" s="72" t="e">
        <f>D24/C24*100</f>
        <v>#DIV/0!</v>
      </c>
      <c r="G24" s="72"/>
      <c r="H24" s="72"/>
      <c r="I24" s="73" t="e">
        <f>H24/G24*100</f>
        <v>#DIV/0!</v>
      </c>
      <c r="J24" s="92"/>
      <c r="K24" s="92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93"/>
      <c r="AW24" s="93"/>
    </row>
    <row r="25" spans="1:956" s="103" customFormat="1" ht="18.75" x14ac:dyDescent="0.25">
      <c r="A25" s="101" t="s">
        <v>30</v>
      </c>
      <c r="B25" s="62">
        <v>225</v>
      </c>
      <c r="C25" s="96">
        <f>C26</f>
        <v>50000</v>
      </c>
      <c r="D25" s="96">
        <f>D26</f>
        <v>0</v>
      </c>
      <c r="E25" s="96">
        <f>E26</f>
        <v>50000</v>
      </c>
      <c r="F25" s="96" t="e">
        <f t="shared" ref="F25:F31" si="7">E25/D25*100</f>
        <v>#DIV/0!</v>
      </c>
      <c r="G25" s="96">
        <f>G26</f>
        <v>0</v>
      </c>
      <c r="H25" s="96">
        <f>H26</f>
        <v>0</v>
      </c>
      <c r="I25" s="97" t="e">
        <f t="shared" si="6"/>
        <v>#DIV/0!</v>
      </c>
      <c r="J25" s="65"/>
      <c r="K25" s="65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</row>
    <row r="26" spans="1:956" s="109" customFormat="1" ht="18.75" x14ac:dyDescent="0.3">
      <c r="A26" s="104" t="s">
        <v>31</v>
      </c>
      <c r="B26" s="105">
        <v>2250063</v>
      </c>
      <c r="C26" s="71">
        <v>50000</v>
      </c>
      <c r="D26" s="72">
        <f>H26</f>
        <v>0</v>
      </c>
      <c r="E26" s="72">
        <f>C26-D26</f>
        <v>50000</v>
      </c>
      <c r="F26" s="72">
        <f>D26/C26*100</f>
        <v>0</v>
      </c>
      <c r="G26" s="72"/>
      <c r="H26" s="72"/>
      <c r="I26" s="73" t="e">
        <f>H26/G26*100</f>
        <v>#DIV/0!</v>
      </c>
      <c r="J26" s="106"/>
      <c r="K26" s="106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8"/>
      <c r="AW26" s="108"/>
    </row>
    <row r="27" spans="1:956" s="103" customFormat="1" ht="18.75" x14ac:dyDescent="0.25">
      <c r="A27" s="101" t="s">
        <v>32</v>
      </c>
      <c r="B27" s="62">
        <v>226</v>
      </c>
      <c r="C27" s="96">
        <f>SUM(C28:C30)</f>
        <v>121500</v>
      </c>
      <c r="D27" s="96">
        <f>SUM(D28:D30)</f>
        <v>0</v>
      </c>
      <c r="E27" s="96">
        <f>SUM(E28:E30)</f>
        <v>121500</v>
      </c>
      <c r="F27" s="96" t="e">
        <f t="shared" si="7"/>
        <v>#DIV/0!</v>
      </c>
      <c r="G27" s="96">
        <f>SUM(G28:G30)</f>
        <v>0</v>
      </c>
      <c r="H27" s="96">
        <f>SUM(H28:H30)</f>
        <v>0</v>
      </c>
      <c r="I27" s="97" t="e">
        <f t="shared" si="6"/>
        <v>#DIV/0!</v>
      </c>
      <c r="J27" s="65"/>
      <c r="K27" s="65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  <c r="AT27" s="102"/>
      <c r="AU27" s="102"/>
      <c r="AV27" s="102"/>
      <c r="AW27" s="102"/>
    </row>
    <row r="28" spans="1:956" s="112" customFormat="1" ht="24.75" customHeight="1" x14ac:dyDescent="0.3">
      <c r="A28" s="110" t="s">
        <v>33</v>
      </c>
      <c r="B28" s="105">
        <v>2260034</v>
      </c>
      <c r="C28" s="71"/>
      <c r="D28" s="72">
        <f>H28</f>
        <v>0</v>
      </c>
      <c r="E28" s="72">
        <f>C28-D28</f>
        <v>0</v>
      </c>
      <c r="F28" s="72" t="e">
        <f>D28/C28*100</f>
        <v>#DIV/0!</v>
      </c>
      <c r="G28" s="72"/>
      <c r="H28" s="72"/>
      <c r="I28" s="73" t="e">
        <f>H28/G28*100</f>
        <v>#DIV/0!</v>
      </c>
      <c r="J28" s="106"/>
      <c r="K28" s="106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11"/>
      <c r="AW28" s="111"/>
    </row>
    <row r="29" spans="1:956" s="112" customFormat="1" ht="36.75" customHeight="1" x14ac:dyDescent="0.3">
      <c r="A29" s="113" t="s">
        <v>34</v>
      </c>
      <c r="B29" s="105">
        <v>2260035</v>
      </c>
      <c r="C29" s="71">
        <v>121500</v>
      </c>
      <c r="D29" s="72">
        <f>H29</f>
        <v>0</v>
      </c>
      <c r="E29" s="72">
        <f>C29-D29</f>
        <v>121500</v>
      </c>
      <c r="F29" s="72">
        <f>D29/C29*100</f>
        <v>0</v>
      </c>
      <c r="G29" s="72"/>
      <c r="H29" s="72"/>
      <c r="I29" s="73" t="e">
        <f>H29/G29*100</f>
        <v>#DIV/0!</v>
      </c>
      <c r="J29" s="106"/>
      <c r="K29" s="106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11"/>
      <c r="AW29" s="111"/>
    </row>
    <row r="30" spans="1:956" s="109" customFormat="1" ht="41.25" customHeight="1" x14ac:dyDescent="0.3">
      <c r="A30" s="104" t="s">
        <v>35</v>
      </c>
      <c r="B30" s="105">
        <v>2260055</v>
      </c>
      <c r="C30" s="71"/>
      <c r="D30" s="72">
        <f>H30</f>
        <v>0</v>
      </c>
      <c r="E30" s="72">
        <f>C30-D30</f>
        <v>0</v>
      </c>
      <c r="F30" s="72" t="e">
        <f>D30/C30*100</f>
        <v>#DIV/0!</v>
      </c>
      <c r="G30" s="72"/>
      <c r="H30" s="72"/>
      <c r="I30" s="73" t="e">
        <f>H30/G30*100</f>
        <v>#DIV/0!</v>
      </c>
      <c r="J30" s="106"/>
      <c r="K30" s="106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8"/>
      <c r="AW30" s="108"/>
    </row>
    <row r="31" spans="1:956" s="103" customFormat="1" ht="18.75" x14ac:dyDescent="0.25">
      <c r="A31" s="101" t="s">
        <v>36</v>
      </c>
      <c r="B31" s="62">
        <v>310</v>
      </c>
      <c r="C31" s="96">
        <f>SUM(C32:C35)</f>
        <v>1432125</v>
      </c>
      <c r="D31" s="96">
        <f>SUM(D32:D35)</f>
        <v>0</v>
      </c>
      <c r="E31" s="96">
        <f>SUM(E32:E35)</f>
        <v>1432125</v>
      </c>
      <c r="F31" s="96" t="e">
        <f t="shared" si="7"/>
        <v>#DIV/0!</v>
      </c>
      <c r="G31" s="96">
        <f>SUM(G32:G35)</f>
        <v>0</v>
      </c>
      <c r="H31" s="96">
        <f>SUM(H32:H35)</f>
        <v>0</v>
      </c>
      <c r="I31" s="97" t="e">
        <f t="shared" si="6"/>
        <v>#DIV/0!</v>
      </c>
      <c r="J31" s="65"/>
      <c r="K31" s="65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  <c r="AV31" s="102"/>
      <c r="AW31" s="102"/>
    </row>
    <row r="32" spans="1:956" s="109" customFormat="1" ht="18.75" x14ac:dyDescent="0.3">
      <c r="A32" s="114" t="s">
        <v>37</v>
      </c>
      <c r="B32" s="91">
        <v>3100032</v>
      </c>
      <c r="C32" s="71"/>
      <c r="D32" s="72">
        <f>H32</f>
        <v>0</v>
      </c>
      <c r="E32" s="72">
        <f>C32-D32</f>
        <v>0</v>
      </c>
      <c r="F32" s="72" t="e">
        <f t="shared" ref="F32:F57" si="8">D32/C32*100</f>
        <v>#DIV/0!</v>
      </c>
      <c r="G32" s="72"/>
      <c r="H32" s="72"/>
      <c r="I32" s="73" t="e">
        <f t="shared" si="6"/>
        <v>#DIV/0!</v>
      </c>
      <c r="J32" s="106"/>
      <c r="K32" s="106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8"/>
      <c r="AW32" s="108"/>
    </row>
    <row r="33" spans="1:49" s="118" customFormat="1" ht="18.75" x14ac:dyDescent="0.3">
      <c r="A33" s="114" t="s">
        <v>38</v>
      </c>
      <c r="B33" s="91">
        <v>3100033</v>
      </c>
      <c r="C33" s="71"/>
      <c r="D33" s="72">
        <f>H33</f>
        <v>0</v>
      </c>
      <c r="E33" s="72">
        <f>C33-D33</f>
        <v>0</v>
      </c>
      <c r="F33" s="72" t="e">
        <f t="shared" si="8"/>
        <v>#DIV/0!</v>
      </c>
      <c r="G33" s="72"/>
      <c r="H33" s="72"/>
      <c r="I33" s="73" t="e">
        <f t="shared" si="6"/>
        <v>#DIV/0!</v>
      </c>
      <c r="J33" s="115"/>
      <c r="K33" s="115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7"/>
      <c r="AW33" s="117"/>
    </row>
    <row r="34" spans="1:49" s="109" customFormat="1" ht="31.5" x14ac:dyDescent="0.3">
      <c r="A34" s="119" t="s">
        <v>39</v>
      </c>
      <c r="B34" s="91">
        <v>3100034</v>
      </c>
      <c r="C34" s="71">
        <v>1232125</v>
      </c>
      <c r="D34" s="72">
        <f>H34</f>
        <v>0</v>
      </c>
      <c r="E34" s="72">
        <f>C34-D34</f>
        <v>1232125</v>
      </c>
      <c r="F34" s="72">
        <f t="shared" si="8"/>
        <v>0</v>
      </c>
      <c r="G34" s="72"/>
      <c r="H34" s="72"/>
      <c r="I34" s="73" t="e">
        <f t="shared" si="6"/>
        <v>#DIV/0!</v>
      </c>
      <c r="J34" s="106"/>
      <c r="K34" s="106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8"/>
      <c r="AW34" s="108"/>
    </row>
    <row r="35" spans="1:49" s="109" customFormat="1" ht="18.75" x14ac:dyDescent="0.3">
      <c r="A35" s="114" t="s">
        <v>40</v>
      </c>
      <c r="B35" s="91">
        <v>3100035</v>
      </c>
      <c r="C35" s="71">
        <v>200000</v>
      </c>
      <c r="D35" s="72">
        <f>H35</f>
        <v>0</v>
      </c>
      <c r="E35" s="72">
        <f>C35-D35</f>
        <v>200000</v>
      </c>
      <c r="F35" s="72">
        <f t="shared" si="8"/>
        <v>0</v>
      </c>
      <c r="G35" s="72"/>
      <c r="H35" s="72"/>
      <c r="I35" s="73" t="e">
        <f t="shared" si="6"/>
        <v>#DIV/0!</v>
      </c>
      <c r="J35" s="106"/>
      <c r="K35" s="106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8"/>
      <c r="AW35" s="108"/>
    </row>
    <row r="36" spans="1:49" s="127" customFormat="1" ht="18.75" x14ac:dyDescent="0.25">
      <c r="A36" s="120" t="s">
        <v>41</v>
      </c>
      <c r="B36" s="121">
        <v>340</v>
      </c>
      <c r="C36" s="122">
        <f>C37+C44</f>
        <v>152500</v>
      </c>
      <c r="D36" s="122">
        <f>D37+D44</f>
        <v>0</v>
      </c>
      <c r="E36" s="122">
        <f>E37+E44</f>
        <v>152500</v>
      </c>
      <c r="F36" s="123">
        <f t="shared" si="8"/>
        <v>0</v>
      </c>
      <c r="G36" s="122">
        <f>G37+G44</f>
        <v>0</v>
      </c>
      <c r="H36" s="122">
        <f>H37+H44</f>
        <v>0</v>
      </c>
      <c r="I36" s="124" t="e">
        <f t="shared" si="6"/>
        <v>#DIV/0!</v>
      </c>
      <c r="J36" s="125"/>
      <c r="K36" s="125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V36" s="126"/>
      <c r="AW36" s="126"/>
    </row>
    <row r="37" spans="1:49" s="103" customFormat="1" ht="18.75" x14ac:dyDescent="0.25">
      <c r="A37" s="101"/>
      <c r="B37" s="62">
        <v>346</v>
      </c>
      <c r="C37" s="96">
        <f>SUM(C38:C43)</f>
        <v>107000</v>
      </c>
      <c r="D37" s="96">
        <f>SUM(D38:D43)</f>
        <v>0</v>
      </c>
      <c r="E37" s="96">
        <f>SUM(E38:E43)</f>
        <v>107000</v>
      </c>
      <c r="F37" s="128">
        <f t="shared" si="8"/>
        <v>0</v>
      </c>
      <c r="G37" s="96">
        <f>SUM(G38:G43)</f>
        <v>0</v>
      </c>
      <c r="H37" s="96">
        <f>SUM(H38:H43)</f>
        <v>0</v>
      </c>
      <c r="I37" s="97" t="e">
        <f t="shared" si="6"/>
        <v>#DIV/0!</v>
      </c>
      <c r="J37" s="65"/>
      <c r="K37" s="65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</row>
    <row r="38" spans="1:49" s="118" customFormat="1" ht="50.25" customHeight="1" x14ac:dyDescent="0.3">
      <c r="A38" s="119" t="s">
        <v>42</v>
      </c>
      <c r="B38" s="91">
        <v>3460017</v>
      </c>
      <c r="C38" s="71">
        <v>67000</v>
      </c>
      <c r="D38" s="72">
        <f>H38</f>
        <v>0</v>
      </c>
      <c r="E38" s="72">
        <f t="shared" ref="E38:E43" si="9">C38-D38</f>
        <v>67000</v>
      </c>
      <c r="F38" s="72">
        <f t="shared" si="8"/>
        <v>0</v>
      </c>
      <c r="G38" s="72"/>
      <c r="H38" s="72"/>
      <c r="I38" s="73" t="e">
        <f t="shared" si="6"/>
        <v>#DIV/0!</v>
      </c>
      <c r="J38" s="115"/>
      <c r="K38" s="115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7"/>
      <c r="AW38" s="117"/>
    </row>
    <row r="39" spans="1:49" s="118" customFormat="1" ht="52.5" customHeight="1" x14ac:dyDescent="0.3">
      <c r="A39" s="119" t="s">
        <v>43</v>
      </c>
      <c r="B39" s="91">
        <v>3460018</v>
      </c>
      <c r="C39" s="71"/>
      <c r="D39" s="72">
        <f>H39</f>
        <v>0</v>
      </c>
      <c r="E39" s="72">
        <f t="shared" si="9"/>
        <v>0</v>
      </c>
      <c r="F39" s="72" t="e">
        <f t="shared" si="8"/>
        <v>#DIV/0!</v>
      </c>
      <c r="G39" s="72"/>
      <c r="H39" s="72"/>
      <c r="I39" s="73" t="e">
        <f t="shared" si="6"/>
        <v>#DIV/0!</v>
      </c>
      <c r="J39" s="115"/>
      <c r="K39" s="115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7"/>
      <c r="AW39" s="117"/>
    </row>
    <row r="40" spans="1:49" s="118" customFormat="1" ht="60.75" customHeight="1" x14ac:dyDescent="0.3">
      <c r="A40" s="119" t="s">
        <v>44</v>
      </c>
      <c r="B40" s="91">
        <v>3460019</v>
      </c>
      <c r="C40" s="71"/>
      <c r="D40" s="72">
        <f>H40</f>
        <v>0</v>
      </c>
      <c r="E40" s="72">
        <f t="shared" si="9"/>
        <v>0</v>
      </c>
      <c r="F40" s="72" t="e">
        <f t="shared" si="8"/>
        <v>#DIV/0!</v>
      </c>
      <c r="G40" s="72"/>
      <c r="H40" s="72"/>
      <c r="I40" s="73" t="e">
        <f t="shared" si="6"/>
        <v>#DIV/0!</v>
      </c>
      <c r="J40" s="115"/>
      <c r="K40" s="115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7"/>
      <c r="AW40" s="117"/>
    </row>
    <row r="41" spans="1:49" s="109" customFormat="1" ht="18.75" x14ac:dyDescent="0.3">
      <c r="A41" s="129" t="s">
        <v>45</v>
      </c>
      <c r="B41" s="91">
        <v>3460020</v>
      </c>
      <c r="C41" s="71"/>
      <c r="D41" s="72">
        <f>H41</f>
        <v>0</v>
      </c>
      <c r="E41" s="72">
        <f t="shared" si="9"/>
        <v>0</v>
      </c>
      <c r="F41" s="72" t="e">
        <f t="shared" si="8"/>
        <v>#DIV/0!</v>
      </c>
      <c r="G41" s="72"/>
      <c r="H41" s="72"/>
      <c r="I41" s="73" t="e">
        <f t="shared" si="6"/>
        <v>#DIV/0!</v>
      </c>
      <c r="J41" s="106"/>
      <c r="K41" s="106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8"/>
      <c r="AW41" s="108"/>
    </row>
    <row r="42" spans="1:49" s="109" customFormat="1" ht="18.75" x14ac:dyDescent="0.3">
      <c r="A42" s="119" t="s">
        <v>46</v>
      </c>
      <c r="B42" s="91">
        <v>3460021</v>
      </c>
      <c r="C42" s="71"/>
      <c r="D42" s="72">
        <f>H42</f>
        <v>0</v>
      </c>
      <c r="E42" s="72">
        <f t="shared" si="9"/>
        <v>0</v>
      </c>
      <c r="F42" s="72" t="e">
        <f t="shared" si="8"/>
        <v>#DIV/0!</v>
      </c>
      <c r="G42" s="72"/>
      <c r="H42" s="72"/>
      <c r="I42" s="73" t="e">
        <f t="shared" si="6"/>
        <v>#DIV/0!</v>
      </c>
      <c r="J42" s="106"/>
      <c r="K42" s="106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8"/>
      <c r="AW42" s="108"/>
    </row>
    <row r="43" spans="1:49" s="109" customFormat="1" ht="18.75" x14ac:dyDescent="0.3">
      <c r="A43" s="129" t="s">
        <v>47</v>
      </c>
      <c r="B43" s="91">
        <v>3460041</v>
      </c>
      <c r="C43" s="71">
        <v>40000</v>
      </c>
      <c r="D43" s="72"/>
      <c r="E43" s="72">
        <f t="shared" si="9"/>
        <v>40000</v>
      </c>
      <c r="F43" s="72">
        <f t="shared" si="8"/>
        <v>0</v>
      </c>
      <c r="G43" s="72"/>
      <c r="H43" s="72"/>
      <c r="I43" s="73" t="e">
        <f t="shared" si="6"/>
        <v>#DIV/0!</v>
      </c>
      <c r="J43" s="106"/>
      <c r="K43" s="106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8"/>
      <c r="AW43" s="108"/>
    </row>
    <row r="44" spans="1:49" s="103" customFormat="1" ht="18.75" x14ac:dyDescent="0.25">
      <c r="A44" s="95"/>
      <c r="B44" s="62">
        <v>349</v>
      </c>
      <c r="C44" s="96">
        <f>SUM(C45:C46)</f>
        <v>45500</v>
      </c>
      <c r="D44" s="96">
        <f>SUM(D45:D46)</f>
        <v>0</v>
      </c>
      <c r="E44" s="96">
        <f>SUM(E45:E46)</f>
        <v>45500</v>
      </c>
      <c r="F44" s="128">
        <f t="shared" si="8"/>
        <v>0</v>
      </c>
      <c r="G44" s="96">
        <f>SUM(G45:G46)</f>
        <v>0</v>
      </c>
      <c r="H44" s="96">
        <f>SUM(H45:H46)</f>
        <v>0</v>
      </c>
      <c r="I44" s="97" t="e">
        <f t="shared" si="6"/>
        <v>#DIV/0!</v>
      </c>
      <c r="J44" s="65"/>
      <c r="K44" s="65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</row>
    <row r="45" spans="1:49" s="118" customFormat="1" ht="39" customHeight="1" x14ac:dyDescent="0.3">
      <c r="A45" s="130" t="s">
        <v>48</v>
      </c>
      <c r="B45" s="91">
        <v>3490000</v>
      </c>
      <c r="C45" s="71">
        <v>40500</v>
      </c>
      <c r="D45" s="72">
        <f>H45</f>
        <v>0</v>
      </c>
      <c r="E45" s="72">
        <f>C45-D45</f>
        <v>40500</v>
      </c>
      <c r="F45" s="72">
        <f>D45/C45*100</f>
        <v>0</v>
      </c>
      <c r="G45" s="72"/>
      <c r="H45" s="72"/>
      <c r="I45" s="73" t="e">
        <f t="shared" si="6"/>
        <v>#DIV/0!</v>
      </c>
      <c r="J45" s="115"/>
      <c r="K45" s="115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7"/>
      <c r="AW45" s="117"/>
    </row>
    <row r="46" spans="1:49" s="118" customFormat="1" ht="36" customHeight="1" x14ac:dyDescent="0.3">
      <c r="A46" s="114" t="s">
        <v>49</v>
      </c>
      <c r="B46" s="91">
        <v>3490004</v>
      </c>
      <c r="C46" s="71">
        <v>5000</v>
      </c>
      <c r="D46" s="72">
        <f>H46</f>
        <v>0</v>
      </c>
      <c r="E46" s="72">
        <f>C46-D46</f>
        <v>5000</v>
      </c>
      <c r="F46" s="72">
        <f>D46/C46*100</f>
        <v>0</v>
      </c>
      <c r="G46" s="72"/>
      <c r="H46" s="72"/>
      <c r="I46" s="73" t="e">
        <f t="shared" si="6"/>
        <v>#DIV/0!</v>
      </c>
      <c r="J46" s="115"/>
      <c r="K46" s="115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7"/>
      <c r="AW46" s="117"/>
    </row>
    <row r="47" spans="1:49" s="138" customFormat="1" ht="165" customHeight="1" x14ac:dyDescent="0.25">
      <c r="A47" s="131" t="s">
        <v>50</v>
      </c>
      <c r="B47" s="132" t="s">
        <v>51</v>
      </c>
      <c r="C47" s="133">
        <f>C20+C17</f>
        <v>40178158</v>
      </c>
      <c r="D47" s="133">
        <f>D20+D17</f>
        <v>0</v>
      </c>
      <c r="E47" s="133">
        <f>E20+E17</f>
        <v>40178158</v>
      </c>
      <c r="F47" s="133">
        <f>D47/C47*100</f>
        <v>0</v>
      </c>
      <c r="G47" s="133">
        <f>G20+G17</f>
        <v>3150766</v>
      </c>
      <c r="H47" s="133">
        <f>H20+H17</f>
        <v>0</v>
      </c>
      <c r="I47" s="134">
        <f t="shared" si="6"/>
        <v>0</v>
      </c>
      <c r="J47" s="135"/>
      <c r="K47" s="135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  <c r="AJ47" s="136"/>
      <c r="AK47" s="136"/>
      <c r="AL47" s="136"/>
      <c r="AM47" s="136"/>
      <c r="AN47" s="136"/>
      <c r="AO47" s="136"/>
      <c r="AP47" s="136"/>
      <c r="AQ47" s="136"/>
      <c r="AR47" s="136"/>
      <c r="AS47" s="136"/>
      <c r="AT47" s="136"/>
      <c r="AU47" s="136"/>
      <c r="AV47" s="137"/>
      <c r="AW47" s="137"/>
    </row>
    <row r="48" spans="1:49" s="127" customFormat="1" ht="111" customHeight="1" x14ac:dyDescent="0.3">
      <c r="A48" s="139" t="s">
        <v>52</v>
      </c>
      <c r="B48" s="79" t="s">
        <v>53</v>
      </c>
      <c r="C48" s="140"/>
      <c r="D48" s="141">
        <f>H48</f>
        <v>0</v>
      </c>
      <c r="E48" s="141">
        <f>C48-D48</f>
        <v>0</v>
      </c>
      <c r="F48" s="141" t="e">
        <f t="shared" si="8"/>
        <v>#DIV/0!</v>
      </c>
      <c r="G48" s="141"/>
      <c r="H48" s="141"/>
      <c r="I48" s="142" t="e">
        <f t="shared" si="6"/>
        <v>#DIV/0!</v>
      </c>
      <c r="J48" s="143"/>
      <c r="K48" s="143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26"/>
      <c r="AW48" s="126"/>
    </row>
    <row r="49" spans="1:956" s="127" customFormat="1" ht="61.5" customHeight="1" x14ac:dyDescent="0.25">
      <c r="A49" s="139" t="s">
        <v>54</v>
      </c>
      <c r="B49" s="79" t="s">
        <v>55</v>
      </c>
      <c r="C49" s="140">
        <f>C50+C51</f>
        <v>0</v>
      </c>
      <c r="D49" s="141">
        <f>D50+D51</f>
        <v>0</v>
      </c>
      <c r="E49" s="141">
        <f>E50+E51</f>
        <v>0</v>
      </c>
      <c r="F49" s="141" t="e">
        <f t="shared" si="8"/>
        <v>#DIV/0!</v>
      </c>
      <c r="G49" s="141">
        <f>G50+G51</f>
        <v>0</v>
      </c>
      <c r="H49" s="141">
        <f>H50+H51</f>
        <v>0</v>
      </c>
      <c r="I49" s="142" t="e">
        <f>H49/G49*100</f>
        <v>#DIV/0!</v>
      </c>
      <c r="J49" s="144"/>
      <c r="K49" s="144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26"/>
      <c r="AW49" s="126"/>
    </row>
    <row r="50" spans="1:956" s="118" customFormat="1" ht="36" customHeight="1" x14ac:dyDescent="0.3">
      <c r="A50" s="145" t="s">
        <v>56</v>
      </c>
      <c r="B50" s="91">
        <v>2260061</v>
      </c>
      <c r="C50" s="71"/>
      <c r="D50" s="72">
        <f>H50</f>
        <v>0</v>
      </c>
      <c r="E50" s="72">
        <f>C50-D50</f>
        <v>0</v>
      </c>
      <c r="F50" s="72" t="e">
        <f t="shared" si="8"/>
        <v>#DIV/0!</v>
      </c>
      <c r="G50" s="72"/>
      <c r="H50" s="72"/>
      <c r="I50" s="73" t="e">
        <f t="shared" si="6"/>
        <v>#DIV/0!</v>
      </c>
      <c r="J50" s="115"/>
      <c r="K50" s="115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7"/>
      <c r="AW50" s="117"/>
    </row>
    <row r="51" spans="1:956" s="118" customFormat="1" ht="36" customHeight="1" x14ac:dyDescent="0.3">
      <c r="A51" s="145" t="s">
        <v>57</v>
      </c>
      <c r="B51" s="91">
        <v>3420000</v>
      </c>
      <c r="C51" s="71"/>
      <c r="D51" s="72">
        <f>H51</f>
        <v>0</v>
      </c>
      <c r="E51" s="72">
        <f>C51-D51</f>
        <v>0</v>
      </c>
      <c r="F51" s="72" t="e">
        <f t="shared" si="8"/>
        <v>#DIV/0!</v>
      </c>
      <c r="G51" s="72"/>
      <c r="H51" s="72"/>
      <c r="I51" s="73" t="e">
        <f t="shared" si="6"/>
        <v>#DIV/0!</v>
      </c>
      <c r="J51" s="115"/>
      <c r="K51" s="115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7"/>
      <c r="AW51" s="117"/>
    </row>
    <row r="52" spans="1:956" s="118" customFormat="1" ht="76.5" customHeight="1" x14ac:dyDescent="0.3">
      <c r="A52" s="139" t="s">
        <v>58</v>
      </c>
      <c r="B52" s="146" t="s">
        <v>59</v>
      </c>
      <c r="C52" s="147">
        <f>C53</f>
        <v>0</v>
      </c>
      <c r="D52" s="147">
        <f>D53</f>
        <v>0</v>
      </c>
      <c r="E52" s="141">
        <f>E53+E54</f>
        <v>0</v>
      </c>
      <c r="F52" s="141" t="e">
        <f t="shared" si="8"/>
        <v>#DIV/0!</v>
      </c>
      <c r="G52" s="147">
        <f>G53</f>
        <v>0</v>
      </c>
      <c r="H52" s="147">
        <f>H53</f>
        <v>0</v>
      </c>
      <c r="I52" s="142" t="e">
        <f>H52/G52*100</f>
        <v>#DIV/0!</v>
      </c>
      <c r="J52" s="115"/>
      <c r="K52" s="115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7"/>
      <c r="AW52" s="117"/>
    </row>
    <row r="53" spans="1:956" s="118" customFormat="1" ht="36" customHeight="1" x14ac:dyDescent="0.3">
      <c r="A53" s="148" t="s">
        <v>60</v>
      </c>
      <c r="B53" s="149"/>
      <c r="C53" s="150">
        <f>SUM(C54)</f>
        <v>0</v>
      </c>
      <c r="D53" s="150">
        <f t="shared" ref="D53:E53" si="10">SUM(D54)</f>
        <v>0</v>
      </c>
      <c r="E53" s="150">
        <f t="shared" si="10"/>
        <v>0</v>
      </c>
      <c r="F53" s="151" t="e">
        <f>D53/C53*100</f>
        <v>#DIV/0!</v>
      </c>
      <c r="G53" s="150">
        <f>SUM(G54)</f>
        <v>0</v>
      </c>
      <c r="H53" s="150">
        <f>SUM(H54)</f>
        <v>0</v>
      </c>
      <c r="I53" s="152" t="e">
        <f t="shared" si="6"/>
        <v>#DIV/0!</v>
      </c>
      <c r="J53" s="115"/>
      <c r="K53" s="115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7"/>
      <c r="AW53" s="117"/>
    </row>
    <row r="54" spans="1:956" s="118" customFormat="1" ht="36" customHeight="1" x14ac:dyDescent="0.3">
      <c r="A54" s="145" t="s">
        <v>61</v>
      </c>
      <c r="B54" s="91">
        <v>2260382</v>
      </c>
      <c r="C54" s="153"/>
      <c r="D54" s="72"/>
      <c r="E54" s="72"/>
      <c r="F54" s="72" t="e">
        <f t="shared" si="8"/>
        <v>#DIV/0!</v>
      </c>
      <c r="G54" s="72"/>
      <c r="H54" s="72"/>
      <c r="I54" s="73" t="e">
        <f t="shared" si="6"/>
        <v>#DIV/0!</v>
      </c>
      <c r="J54" s="115"/>
      <c r="K54" s="115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7"/>
      <c r="AW54" s="117"/>
    </row>
    <row r="55" spans="1:956" s="118" customFormat="1" ht="81.75" customHeight="1" x14ac:dyDescent="0.3">
      <c r="A55" s="139" t="s">
        <v>62</v>
      </c>
      <c r="B55" s="154" t="s">
        <v>63</v>
      </c>
      <c r="C55" s="147">
        <f>C56</f>
        <v>0</v>
      </c>
      <c r="D55" s="147">
        <f>D56</f>
        <v>0</v>
      </c>
      <c r="E55" s="141">
        <f>E56+E57</f>
        <v>0</v>
      </c>
      <c r="F55" s="141" t="e">
        <f t="shared" si="8"/>
        <v>#DIV/0!</v>
      </c>
      <c r="G55" s="147">
        <f>G56</f>
        <v>0</v>
      </c>
      <c r="H55" s="147">
        <f>H56</f>
        <v>0</v>
      </c>
      <c r="I55" s="142" t="e">
        <f>H55/G55*100</f>
        <v>#DIV/0!</v>
      </c>
      <c r="J55" s="115"/>
      <c r="K55" s="115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7"/>
      <c r="AW55" s="117"/>
    </row>
    <row r="56" spans="1:956" s="118" customFormat="1" ht="36" customHeight="1" x14ac:dyDescent="0.3">
      <c r="A56" s="155" t="s">
        <v>64</v>
      </c>
      <c r="B56" s="156"/>
      <c r="C56" s="150">
        <f>SUM(C57)</f>
        <v>0</v>
      </c>
      <c r="D56" s="150">
        <f>SUM(D57)</f>
        <v>0</v>
      </c>
      <c r="E56" s="150">
        <f t="shared" ref="E56" si="11">SUM(E57)</f>
        <v>0</v>
      </c>
      <c r="F56" s="151" t="e">
        <f>D56/C56*100</f>
        <v>#DIV/0!</v>
      </c>
      <c r="G56" s="151"/>
      <c r="H56" s="151"/>
      <c r="I56" s="152" t="e">
        <f t="shared" si="6"/>
        <v>#DIV/0!</v>
      </c>
      <c r="J56" s="115"/>
      <c r="K56" s="115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7"/>
      <c r="AW56" s="117"/>
    </row>
    <row r="57" spans="1:956" s="118" customFormat="1" ht="50.25" customHeight="1" x14ac:dyDescent="0.3">
      <c r="A57" s="145" t="s">
        <v>61</v>
      </c>
      <c r="B57" s="91">
        <v>2260382</v>
      </c>
      <c r="C57" s="153"/>
      <c r="D57" s="72"/>
      <c r="E57" s="72"/>
      <c r="F57" s="72" t="e">
        <f t="shared" si="8"/>
        <v>#DIV/0!</v>
      </c>
      <c r="G57" s="72"/>
      <c r="H57" s="72"/>
      <c r="I57" s="73" t="e">
        <f t="shared" si="6"/>
        <v>#DIV/0!</v>
      </c>
      <c r="J57" s="115"/>
      <c r="K57" s="115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7"/>
      <c r="AW57" s="117"/>
    </row>
    <row r="58" spans="1:956" s="164" customFormat="1" ht="36" customHeight="1" x14ac:dyDescent="0.25">
      <c r="A58" s="157" t="s">
        <v>65</v>
      </c>
      <c r="B58" s="158">
        <v>612</v>
      </c>
      <c r="C58" s="159">
        <f>C48+C49+C52+C55</f>
        <v>0</v>
      </c>
      <c r="D58" s="159">
        <f>D48+D49</f>
        <v>0</v>
      </c>
      <c r="E58" s="159">
        <f>E48+E49</f>
        <v>0</v>
      </c>
      <c r="F58" s="160" t="e">
        <f>D58/C58*100</f>
        <v>#DIV/0!</v>
      </c>
      <c r="G58" s="159">
        <f>G48+G49</f>
        <v>0</v>
      </c>
      <c r="H58" s="159">
        <f>H48+H49</f>
        <v>0</v>
      </c>
      <c r="I58" s="161" t="e">
        <f t="shared" si="6"/>
        <v>#DIV/0!</v>
      </c>
      <c r="J58" s="162"/>
      <c r="K58" s="162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63"/>
      <c r="AW58" s="163"/>
    </row>
    <row r="59" spans="1:956" s="164" customFormat="1" ht="36" customHeight="1" x14ac:dyDescent="0.25">
      <c r="A59" s="165" t="s">
        <v>66</v>
      </c>
      <c r="B59" s="166" t="s">
        <v>67</v>
      </c>
      <c r="C59" s="167">
        <f>C58+C47</f>
        <v>40178158</v>
      </c>
      <c r="D59" s="167">
        <f>D58+D47</f>
        <v>0</v>
      </c>
      <c r="E59" s="167">
        <f>E58+E47</f>
        <v>40178158</v>
      </c>
      <c r="F59" s="168">
        <f>D59/C59*100</f>
        <v>0</v>
      </c>
      <c r="G59" s="167">
        <f>G58+G47</f>
        <v>3150766</v>
      </c>
      <c r="H59" s="167">
        <f>H58+H47</f>
        <v>0</v>
      </c>
      <c r="I59" s="169">
        <f>H59/G59*100</f>
        <v>0</v>
      </c>
      <c r="J59" s="170"/>
      <c r="K59" s="170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63"/>
      <c r="AW59" s="163"/>
    </row>
    <row r="60" spans="1:956" s="49" customFormat="1" ht="30" customHeight="1" x14ac:dyDescent="0.25">
      <c r="A60" s="501" t="s">
        <v>68</v>
      </c>
      <c r="B60" s="502" t="str">
        <f>'[1]Свод школы '!B60:F60</f>
        <v>2024 год</v>
      </c>
      <c r="C60" s="502"/>
      <c r="D60" s="502"/>
      <c r="E60" s="502"/>
      <c r="F60" s="502"/>
      <c r="G60" s="502" t="s">
        <v>18</v>
      </c>
      <c r="H60" s="502"/>
      <c r="I60" s="502"/>
      <c r="J60" s="47"/>
      <c r="K60" s="47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48"/>
      <c r="AW60" s="48"/>
      <c r="AJT60" s="50"/>
    </row>
    <row r="61" spans="1:956" s="49" customFormat="1" ht="64.5" customHeight="1" x14ac:dyDescent="0.25">
      <c r="A61" s="501"/>
      <c r="B61" s="59" t="s">
        <v>2</v>
      </c>
      <c r="C61" s="60" t="s">
        <v>19</v>
      </c>
      <c r="D61" s="60" t="s">
        <v>20</v>
      </c>
      <c r="E61" s="60" t="s">
        <v>5</v>
      </c>
      <c r="F61" s="60" t="s">
        <v>21</v>
      </c>
      <c r="G61" s="60" t="s">
        <v>7</v>
      </c>
      <c r="H61" s="60" t="s">
        <v>20</v>
      </c>
      <c r="I61" s="59" t="s">
        <v>8</v>
      </c>
      <c r="J61" s="47"/>
      <c r="K61" s="47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48"/>
      <c r="AW61" s="48"/>
      <c r="AJT61" s="50"/>
    </row>
    <row r="62" spans="1:956" s="127" customFormat="1" ht="74.25" customHeight="1" x14ac:dyDescent="0.25">
      <c r="A62" s="171" t="s">
        <v>69</v>
      </c>
      <c r="B62" s="79" t="s">
        <v>70</v>
      </c>
      <c r="C62" s="172">
        <f>C63+C64</f>
        <v>4480459</v>
      </c>
      <c r="D62" s="172">
        <f>D63+D64</f>
        <v>0</v>
      </c>
      <c r="E62" s="172">
        <f>E63+E64</f>
        <v>4480459</v>
      </c>
      <c r="F62" s="140">
        <f>D62/C62*100</f>
        <v>0</v>
      </c>
      <c r="G62" s="172">
        <f>G63+G64</f>
        <v>406401</v>
      </c>
      <c r="H62" s="172">
        <f>H63+H64</f>
        <v>0</v>
      </c>
      <c r="I62" s="173">
        <f>H62/G62*100</f>
        <v>0</v>
      </c>
      <c r="J62" s="174"/>
      <c r="K62" s="174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26"/>
      <c r="AW62" s="126"/>
    </row>
    <row r="63" spans="1:956" s="118" customFormat="1" ht="43.5" customHeight="1" x14ac:dyDescent="0.3">
      <c r="A63" s="145" t="s">
        <v>56</v>
      </c>
      <c r="B63" s="91">
        <v>2260061</v>
      </c>
      <c r="C63" s="175">
        <v>4480459</v>
      </c>
      <c r="D63" s="176">
        <f>H63</f>
        <v>0</v>
      </c>
      <c r="E63" s="176">
        <f>C63-D63</f>
        <v>4480459</v>
      </c>
      <c r="F63" s="71">
        <f>D63/C63*100</f>
        <v>0</v>
      </c>
      <c r="G63" s="176">
        <v>406401</v>
      </c>
      <c r="H63" s="176"/>
      <c r="I63" s="177">
        <f t="shared" ref="I63:I71" si="12">H63/G63*100</f>
        <v>0</v>
      </c>
      <c r="J63" s="115"/>
      <c r="K63" s="115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7"/>
      <c r="AW63" s="117"/>
    </row>
    <row r="64" spans="1:956" s="118" customFormat="1" ht="43.5" customHeight="1" x14ac:dyDescent="0.3">
      <c r="A64" s="145" t="s">
        <v>57</v>
      </c>
      <c r="B64" s="91">
        <v>3420000</v>
      </c>
      <c r="C64" s="175"/>
      <c r="D64" s="176">
        <f>H64</f>
        <v>0</v>
      </c>
      <c r="E64" s="176">
        <f>C64-D64</f>
        <v>0</v>
      </c>
      <c r="F64" s="71" t="e">
        <f t="shared" ref="F64:F71" si="13">D64/C64*100</f>
        <v>#DIV/0!</v>
      </c>
      <c r="G64" s="176"/>
      <c r="H64" s="176"/>
      <c r="I64" s="177" t="e">
        <f t="shared" si="12"/>
        <v>#DIV/0!</v>
      </c>
      <c r="J64" s="115"/>
      <c r="K64" s="115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7"/>
      <c r="AW64" s="117"/>
    </row>
    <row r="65" spans="1:956" s="127" customFormat="1" ht="93.75" customHeight="1" x14ac:dyDescent="0.25">
      <c r="A65" s="171" t="s">
        <v>71</v>
      </c>
      <c r="B65" s="79" t="s">
        <v>72</v>
      </c>
      <c r="C65" s="172">
        <f>C66+C67</f>
        <v>2577960</v>
      </c>
      <c r="D65" s="172">
        <f>D66+D67</f>
        <v>0</v>
      </c>
      <c r="E65" s="172">
        <f>E66+E67</f>
        <v>2577960</v>
      </c>
      <c r="F65" s="140">
        <f t="shared" si="13"/>
        <v>0</v>
      </c>
      <c r="G65" s="172">
        <f>G66+G67</f>
        <v>214830</v>
      </c>
      <c r="H65" s="172">
        <f>H66+H67</f>
        <v>0</v>
      </c>
      <c r="I65" s="173">
        <f t="shared" si="12"/>
        <v>0</v>
      </c>
      <c r="J65" s="174"/>
      <c r="K65" s="174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26"/>
      <c r="AW65" s="126"/>
    </row>
    <row r="66" spans="1:956" s="118" customFormat="1" ht="43.5" customHeight="1" x14ac:dyDescent="0.3">
      <c r="A66" s="145" t="s">
        <v>73</v>
      </c>
      <c r="B66" s="91" t="s">
        <v>74</v>
      </c>
      <c r="C66" s="175">
        <v>1980000</v>
      </c>
      <c r="D66" s="176">
        <f>H66</f>
        <v>0</v>
      </c>
      <c r="E66" s="176">
        <f>C66-D66</f>
        <v>1980000</v>
      </c>
      <c r="F66" s="71">
        <f t="shared" si="13"/>
        <v>0</v>
      </c>
      <c r="G66" s="175">
        <v>165000</v>
      </c>
      <c r="H66" s="176"/>
      <c r="I66" s="177">
        <f t="shared" si="12"/>
        <v>0</v>
      </c>
      <c r="J66" s="115"/>
      <c r="K66" s="115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7"/>
      <c r="AW66" s="117"/>
    </row>
    <row r="67" spans="1:956" s="118" customFormat="1" ht="53.25" customHeight="1" x14ac:dyDescent="0.3">
      <c r="A67" s="145" t="s">
        <v>75</v>
      </c>
      <c r="B67" s="91" t="s">
        <v>76</v>
      </c>
      <c r="C67" s="175">
        <v>597960</v>
      </c>
      <c r="D67" s="176">
        <f>H67</f>
        <v>0</v>
      </c>
      <c r="E67" s="176">
        <f>C67-D67</f>
        <v>597960</v>
      </c>
      <c r="F67" s="71">
        <f t="shared" si="13"/>
        <v>0</v>
      </c>
      <c r="G67" s="175">
        <v>49830</v>
      </c>
      <c r="H67" s="176"/>
      <c r="I67" s="177">
        <f t="shared" si="12"/>
        <v>0</v>
      </c>
      <c r="J67" s="115"/>
      <c r="K67" s="115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7"/>
      <c r="AW67" s="117"/>
    </row>
    <row r="68" spans="1:956" s="127" customFormat="1" ht="93.75" customHeight="1" x14ac:dyDescent="0.25">
      <c r="A68" s="171" t="s">
        <v>77</v>
      </c>
      <c r="B68" s="79" t="s">
        <v>78</v>
      </c>
      <c r="C68" s="172">
        <f>C69+C70</f>
        <v>246605.83</v>
      </c>
      <c r="D68" s="172">
        <f>D69+D70</f>
        <v>0</v>
      </c>
      <c r="E68" s="172">
        <f>E69+E70</f>
        <v>246605.83</v>
      </c>
      <c r="F68" s="140">
        <f t="shared" si="13"/>
        <v>0</v>
      </c>
      <c r="G68" s="172">
        <f>G69+G70</f>
        <v>21130.239999999998</v>
      </c>
      <c r="H68" s="172">
        <f>H69+H70</f>
        <v>0</v>
      </c>
      <c r="I68" s="173">
        <f t="shared" si="12"/>
        <v>0</v>
      </c>
      <c r="J68" s="174"/>
      <c r="K68" s="174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26"/>
      <c r="AW68" s="126"/>
    </row>
    <row r="69" spans="1:956" s="118" customFormat="1" ht="43.5" customHeight="1" x14ac:dyDescent="0.3">
      <c r="A69" s="145" t="s">
        <v>79</v>
      </c>
      <c r="B69" s="91" t="s">
        <v>74</v>
      </c>
      <c r="C69" s="175">
        <v>189405.36</v>
      </c>
      <c r="D69" s="176">
        <f>H69</f>
        <v>0</v>
      </c>
      <c r="E69" s="176">
        <f>C69-D69</f>
        <v>189405.36</v>
      </c>
      <c r="F69" s="71">
        <f t="shared" si="13"/>
        <v>0</v>
      </c>
      <c r="G69" s="175">
        <v>16229.06</v>
      </c>
      <c r="H69" s="176"/>
      <c r="I69" s="177">
        <f t="shared" si="12"/>
        <v>0</v>
      </c>
      <c r="J69" s="115"/>
      <c r="K69" s="115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7"/>
      <c r="AW69" s="117"/>
    </row>
    <row r="70" spans="1:956" s="118" customFormat="1" ht="53.25" customHeight="1" x14ac:dyDescent="0.3">
      <c r="A70" s="145" t="s">
        <v>75</v>
      </c>
      <c r="B70" s="91" t="s">
        <v>76</v>
      </c>
      <c r="C70" s="175">
        <v>57200.47</v>
      </c>
      <c r="D70" s="176">
        <f>H70</f>
        <v>0</v>
      </c>
      <c r="E70" s="176">
        <f>C70-D70</f>
        <v>57200.47</v>
      </c>
      <c r="F70" s="71">
        <f t="shared" si="13"/>
        <v>0</v>
      </c>
      <c r="G70" s="175">
        <v>4901.18</v>
      </c>
      <c r="H70" s="176"/>
      <c r="I70" s="177">
        <f t="shared" si="12"/>
        <v>0</v>
      </c>
      <c r="J70" s="115"/>
      <c r="K70" s="115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7"/>
      <c r="AW70" s="117"/>
    </row>
    <row r="71" spans="1:956" s="164" customFormat="1" ht="36" customHeight="1" x14ac:dyDescent="0.25">
      <c r="A71" s="165" t="s">
        <v>80</v>
      </c>
      <c r="B71" s="166">
        <v>612</v>
      </c>
      <c r="C71" s="167">
        <f>C62+C65+C68</f>
        <v>7305024.8300000001</v>
      </c>
      <c r="D71" s="167">
        <f>D62+D65+D68</f>
        <v>0</v>
      </c>
      <c r="E71" s="167">
        <f>E62+E65+E68</f>
        <v>7305024.8300000001</v>
      </c>
      <c r="F71" s="168">
        <f t="shared" si="13"/>
        <v>0</v>
      </c>
      <c r="G71" s="167">
        <f>G62+G65+G68</f>
        <v>642361.24</v>
      </c>
      <c r="H71" s="167">
        <f>H62+H65+H68</f>
        <v>0</v>
      </c>
      <c r="I71" s="169">
        <f t="shared" si="12"/>
        <v>0</v>
      </c>
      <c r="J71" s="170"/>
      <c r="K71" s="170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63"/>
      <c r="AW71" s="163"/>
    </row>
    <row r="72" spans="1:956" s="49" customFormat="1" ht="30" customHeight="1" x14ac:dyDescent="0.25">
      <c r="A72" s="501" t="s">
        <v>81</v>
      </c>
      <c r="B72" s="502" t="s">
        <v>82</v>
      </c>
      <c r="C72" s="502"/>
      <c r="D72" s="502"/>
      <c r="E72" s="502"/>
      <c r="F72" s="502"/>
      <c r="G72" s="502" t="s">
        <v>18</v>
      </c>
      <c r="H72" s="502"/>
      <c r="I72" s="502"/>
      <c r="J72" s="47"/>
      <c r="K72" s="47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48"/>
      <c r="AW72" s="48"/>
      <c r="AJT72" s="50"/>
    </row>
    <row r="73" spans="1:956" s="49" customFormat="1" ht="64.5" customHeight="1" x14ac:dyDescent="0.25">
      <c r="A73" s="501"/>
      <c r="B73" s="59" t="s">
        <v>2</v>
      </c>
      <c r="C73" s="60" t="s">
        <v>19</v>
      </c>
      <c r="D73" s="60" t="s">
        <v>20</v>
      </c>
      <c r="E73" s="60" t="s">
        <v>5</v>
      </c>
      <c r="F73" s="60" t="s">
        <v>21</v>
      </c>
      <c r="G73" s="60" t="s">
        <v>7</v>
      </c>
      <c r="H73" s="60" t="s">
        <v>20</v>
      </c>
      <c r="I73" s="59" t="s">
        <v>8</v>
      </c>
      <c r="J73" s="47"/>
      <c r="K73" s="47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48"/>
      <c r="AW73" s="48"/>
      <c r="AJT73" s="50"/>
    </row>
    <row r="74" spans="1:956" s="183" customFormat="1" ht="24" customHeight="1" x14ac:dyDescent="0.3">
      <c r="A74" s="178" t="s">
        <v>83</v>
      </c>
      <c r="B74" s="179" t="s">
        <v>84</v>
      </c>
      <c r="C74" s="180">
        <f>C77+C82+C84+C85+C92+C104+C116+C117+C76</f>
        <v>5895158</v>
      </c>
      <c r="D74" s="180">
        <f>D77+D82+D84+D85+D92+D104+D116+D117+D76</f>
        <v>0</v>
      </c>
      <c r="E74" s="180">
        <f>E77+E82+E84+E85+E92+E104+E116+E117+E76</f>
        <v>5895158</v>
      </c>
      <c r="F74" s="150">
        <f>D74/C74*100</f>
        <v>0</v>
      </c>
      <c r="G74" s="180">
        <f>G77+G82+G84+G85+G92+G104+G116+G117+G76</f>
        <v>0</v>
      </c>
      <c r="H74" s="180">
        <f>H77+H82+H84+H85+H92+H104+H116+H117+H76</f>
        <v>0</v>
      </c>
      <c r="I74" s="180" t="e">
        <f t="shared" ref="I74:I142" si="14">H74/G74*100</f>
        <v>#DIV/0!</v>
      </c>
      <c r="J74" s="181"/>
      <c r="K74" s="181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136"/>
      <c r="AS74" s="136"/>
      <c r="AT74" s="136"/>
      <c r="AU74" s="136"/>
      <c r="AV74" s="182"/>
      <c r="AW74" s="182"/>
    </row>
    <row r="75" spans="1:956" s="183" customFormat="1" ht="31.5" customHeight="1" x14ac:dyDescent="0.25">
      <c r="A75" s="184" t="s">
        <v>26</v>
      </c>
      <c r="B75" s="185"/>
      <c r="C75" s="186">
        <f>C76</f>
        <v>0</v>
      </c>
      <c r="D75" s="186">
        <f>D76</f>
        <v>0</v>
      </c>
      <c r="E75" s="186">
        <f>E76</f>
        <v>0</v>
      </c>
      <c r="F75" s="96" t="e">
        <f>D75/C75*100</f>
        <v>#DIV/0!</v>
      </c>
      <c r="G75" s="186">
        <f>G76</f>
        <v>0</v>
      </c>
      <c r="H75" s="186">
        <f>H76</f>
        <v>0</v>
      </c>
      <c r="I75" s="186" t="e">
        <f t="shared" si="14"/>
        <v>#DIV/0!</v>
      </c>
      <c r="J75" s="187"/>
      <c r="K75" s="187"/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136"/>
      <c r="W75" s="136"/>
      <c r="X75" s="136"/>
      <c r="Y75" s="136"/>
      <c r="Z75" s="136"/>
      <c r="AA75" s="136"/>
      <c r="AB75" s="136"/>
      <c r="AC75" s="136"/>
      <c r="AD75" s="136"/>
      <c r="AE75" s="136"/>
      <c r="AF75" s="136"/>
      <c r="AG75" s="136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  <c r="AS75" s="136"/>
      <c r="AT75" s="136"/>
      <c r="AU75" s="136"/>
      <c r="AV75" s="182"/>
      <c r="AW75" s="182"/>
    </row>
    <row r="76" spans="1:956" s="194" customFormat="1" ht="52.5" customHeight="1" x14ac:dyDescent="0.3">
      <c r="A76" s="188" t="s">
        <v>85</v>
      </c>
      <c r="B76" s="189" t="s">
        <v>86</v>
      </c>
      <c r="C76" s="190"/>
      <c r="D76" s="191">
        <f>H76</f>
        <v>0</v>
      </c>
      <c r="E76" s="191">
        <f>C76-D76</f>
        <v>0</v>
      </c>
      <c r="F76" s="71" t="e">
        <f>D76/C76*100</f>
        <v>#DIV/0!</v>
      </c>
      <c r="G76" s="191"/>
      <c r="H76" s="191"/>
      <c r="I76" s="192" t="e">
        <f t="shared" si="14"/>
        <v>#DIV/0!</v>
      </c>
      <c r="J76" s="74"/>
      <c r="K76" s="74"/>
      <c r="L76" s="193"/>
      <c r="M76" s="193"/>
      <c r="N76" s="193"/>
      <c r="O76" s="193"/>
      <c r="P76" s="193"/>
      <c r="Q76" s="193"/>
      <c r="R76" s="193"/>
      <c r="S76" s="193"/>
      <c r="T76" s="193"/>
      <c r="U76" s="193"/>
      <c r="V76" s="193"/>
      <c r="W76" s="193"/>
      <c r="X76" s="193"/>
      <c r="Y76" s="193"/>
      <c r="Z76" s="193"/>
      <c r="AA76" s="193"/>
      <c r="AB76" s="193"/>
      <c r="AC76" s="193"/>
      <c r="AD76" s="193"/>
      <c r="AE76" s="193"/>
      <c r="AF76" s="193"/>
      <c r="AG76" s="193"/>
      <c r="AH76" s="193"/>
      <c r="AI76" s="193"/>
      <c r="AJ76" s="193"/>
      <c r="AK76" s="193"/>
      <c r="AL76" s="193"/>
      <c r="AM76" s="193"/>
      <c r="AN76" s="193"/>
      <c r="AO76" s="193"/>
      <c r="AP76" s="193"/>
      <c r="AQ76" s="193"/>
      <c r="AR76" s="193"/>
      <c r="AS76" s="193"/>
      <c r="AT76" s="193"/>
      <c r="AU76" s="193"/>
      <c r="AV76" s="193"/>
      <c r="AW76" s="193"/>
      <c r="AJT76" s="195"/>
    </row>
    <row r="77" spans="1:956" s="199" customFormat="1" ht="24" customHeight="1" x14ac:dyDescent="0.3">
      <c r="A77" s="184" t="s">
        <v>28</v>
      </c>
      <c r="B77" s="196" t="s">
        <v>87</v>
      </c>
      <c r="C77" s="186">
        <f>SUM(C78:C80)</f>
        <v>20785</v>
      </c>
      <c r="D77" s="186">
        <f>SUM(D78:D80)</f>
        <v>0</v>
      </c>
      <c r="E77" s="186">
        <f>SUM(E78:E80)</f>
        <v>20785</v>
      </c>
      <c r="F77" s="96">
        <f t="shared" ref="F77:F146" si="15">D77/C77*100</f>
        <v>0</v>
      </c>
      <c r="G77" s="186">
        <f>SUM(G78:G80)</f>
        <v>0</v>
      </c>
      <c r="H77" s="186">
        <f>SUM(H78:H80)</f>
        <v>0</v>
      </c>
      <c r="I77" s="186" t="e">
        <f t="shared" si="14"/>
        <v>#DIV/0!</v>
      </c>
      <c r="J77" s="197"/>
      <c r="K77" s="197"/>
      <c r="L77" s="198"/>
      <c r="M77" s="198"/>
      <c r="N77" s="198"/>
      <c r="O77" s="198"/>
      <c r="P77" s="198"/>
      <c r="Q77" s="198"/>
      <c r="R77" s="198"/>
      <c r="S77" s="198"/>
      <c r="T77" s="198"/>
      <c r="U77" s="198"/>
      <c r="V77" s="198"/>
      <c r="W77" s="198"/>
      <c r="X77" s="198"/>
      <c r="Y77" s="198"/>
      <c r="Z77" s="198"/>
      <c r="AA77" s="198"/>
      <c r="AB77" s="198"/>
      <c r="AC77" s="198"/>
      <c r="AD77" s="198"/>
      <c r="AE77" s="198"/>
      <c r="AF77" s="198"/>
      <c r="AG77" s="198"/>
      <c r="AH77" s="198"/>
      <c r="AI77" s="198"/>
      <c r="AJ77" s="198"/>
      <c r="AK77" s="198"/>
      <c r="AL77" s="198"/>
      <c r="AM77" s="198"/>
      <c r="AN77" s="198"/>
      <c r="AO77" s="198"/>
      <c r="AP77" s="198"/>
      <c r="AQ77" s="198"/>
      <c r="AR77" s="198"/>
      <c r="AS77" s="198"/>
      <c r="AT77" s="198"/>
      <c r="AU77" s="198"/>
      <c r="AV77" s="198"/>
      <c r="AW77" s="198"/>
    </row>
    <row r="78" spans="1:956" s="202" customFormat="1" ht="37.5" customHeight="1" x14ac:dyDescent="0.3">
      <c r="A78" s="188" t="s">
        <v>88</v>
      </c>
      <c r="B78" s="189" t="s">
        <v>89</v>
      </c>
      <c r="C78" s="200"/>
      <c r="D78" s="191">
        <f>H78</f>
        <v>0</v>
      </c>
      <c r="E78" s="191">
        <f>C78-D78</f>
        <v>0</v>
      </c>
      <c r="F78" s="71" t="e">
        <f t="shared" si="15"/>
        <v>#DIV/0!</v>
      </c>
      <c r="G78" s="191"/>
      <c r="H78" s="191"/>
      <c r="I78" s="192" t="e">
        <f t="shared" si="14"/>
        <v>#DIV/0!</v>
      </c>
      <c r="J78" s="74"/>
      <c r="K78" s="74"/>
      <c r="L78" s="201"/>
      <c r="M78" s="201"/>
      <c r="N78" s="201"/>
      <c r="O78" s="201"/>
      <c r="P78" s="201"/>
      <c r="Q78" s="201"/>
      <c r="R78" s="201"/>
      <c r="S78" s="201"/>
      <c r="T78" s="201"/>
      <c r="U78" s="201"/>
      <c r="V78" s="201"/>
      <c r="W78" s="201"/>
      <c r="X78" s="201"/>
      <c r="Y78" s="201"/>
      <c r="Z78" s="201"/>
      <c r="AA78" s="201"/>
      <c r="AB78" s="201"/>
      <c r="AC78" s="201"/>
      <c r="AD78" s="201"/>
      <c r="AE78" s="201"/>
      <c r="AF78" s="201"/>
      <c r="AG78" s="201"/>
      <c r="AH78" s="201"/>
      <c r="AI78" s="201"/>
      <c r="AJ78" s="201"/>
      <c r="AK78" s="201"/>
      <c r="AL78" s="201"/>
      <c r="AM78" s="201"/>
      <c r="AN78" s="201"/>
      <c r="AO78" s="201"/>
      <c r="AP78" s="201"/>
      <c r="AQ78" s="201"/>
      <c r="AR78" s="201"/>
      <c r="AS78" s="201"/>
      <c r="AT78" s="201"/>
      <c r="AU78" s="201"/>
      <c r="AV78" s="201"/>
      <c r="AW78" s="201"/>
    </row>
    <row r="79" spans="1:956" s="209" customFormat="1" ht="32.25" x14ac:dyDescent="0.3">
      <c r="A79" s="188" t="s">
        <v>90</v>
      </c>
      <c r="B79" s="203">
        <v>2210004</v>
      </c>
      <c r="C79" s="204">
        <v>5200</v>
      </c>
      <c r="D79" s="205">
        <f>H79</f>
        <v>0</v>
      </c>
      <c r="E79" s="205">
        <f>C79-D79</f>
        <v>5200</v>
      </c>
      <c r="F79" s="71">
        <f>D79/C79*100</f>
        <v>0</v>
      </c>
      <c r="G79" s="205"/>
      <c r="H79" s="205"/>
      <c r="I79" s="205" t="e">
        <f t="shared" si="14"/>
        <v>#DIV/0!</v>
      </c>
      <c r="J79" s="206"/>
      <c r="K79" s="206"/>
      <c r="L79" s="207"/>
      <c r="M79" s="207"/>
      <c r="N79" s="207"/>
      <c r="O79" s="207"/>
      <c r="P79" s="207"/>
      <c r="Q79" s="207"/>
      <c r="R79" s="207"/>
      <c r="S79" s="208"/>
      <c r="T79" s="208"/>
      <c r="U79" s="208"/>
      <c r="V79" s="208"/>
      <c r="W79" s="208"/>
      <c r="X79" s="208"/>
      <c r="Y79" s="208"/>
      <c r="Z79" s="208"/>
      <c r="AA79" s="208"/>
      <c r="AB79" s="208"/>
      <c r="AC79" s="208"/>
      <c r="AD79" s="208"/>
      <c r="AE79" s="208"/>
      <c r="AF79" s="208"/>
      <c r="AG79" s="208"/>
      <c r="AH79" s="208"/>
      <c r="AI79" s="208"/>
      <c r="AJ79" s="208"/>
      <c r="AK79" s="208"/>
      <c r="AL79" s="208"/>
      <c r="AM79" s="208"/>
      <c r="AN79" s="208"/>
      <c r="AO79" s="208"/>
      <c r="AP79" s="208"/>
      <c r="AQ79" s="208"/>
      <c r="AR79" s="208"/>
      <c r="AS79" s="208"/>
      <c r="AT79" s="208"/>
      <c r="AU79" s="208"/>
      <c r="AV79" s="208"/>
      <c r="AW79" s="208"/>
    </row>
    <row r="80" spans="1:956" s="209" customFormat="1" ht="22.5" customHeight="1" x14ac:dyDescent="0.3">
      <c r="A80" s="188" t="s">
        <v>91</v>
      </c>
      <c r="B80" s="203">
        <v>2210005</v>
      </c>
      <c r="C80" s="204">
        <f>39585-24000</f>
        <v>15585</v>
      </c>
      <c r="D80" s="205">
        <f>H80</f>
        <v>0</v>
      </c>
      <c r="E80" s="205">
        <f>C80-D80</f>
        <v>15585</v>
      </c>
      <c r="F80" s="71">
        <f>D80/C80*100</f>
        <v>0</v>
      </c>
      <c r="G80" s="205"/>
      <c r="H80" s="205"/>
      <c r="I80" s="205" t="e">
        <f t="shared" si="14"/>
        <v>#DIV/0!</v>
      </c>
      <c r="J80" s="206"/>
      <c r="K80" s="206"/>
      <c r="L80" s="207"/>
      <c r="M80" s="207"/>
      <c r="N80" s="207"/>
      <c r="O80" s="207"/>
      <c r="P80" s="207"/>
      <c r="Q80" s="207"/>
      <c r="R80" s="207"/>
      <c r="S80" s="208"/>
      <c r="T80" s="208"/>
      <c r="U80" s="208"/>
      <c r="V80" s="208"/>
      <c r="W80" s="208"/>
      <c r="X80" s="208"/>
      <c r="Y80" s="208"/>
      <c r="Z80" s="208"/>
      <c r="AA80" s="208"/>
      <c r="AB80" s="208"/>
      <c r="AC80" s="208"/>
      <c r="AD80" s="208"/>
      <c r="AE80" s="208"/>
      <c r="AF80" s="208"/>
      <c r="AG80" s="208"/>
      <c r="AH80" s="208"/>
      <c r="AI80" s="208"/>
      <c r="AJ80" s="208"/>
      <c r="AK80" s="208"/>
      <c r="AL80" s="208"/>
      <c r="AM80" s="208"/>
      <c r="AN80" s="208"/>
      <c r="AO80" s="208"/>
      <c r="AP80" s="208"/>
      <c r="AQ80" s="208"/>
      <c r="AR80" s="208"/>
      <c r="AS80" s="208"/>
      <c r="AT80" s="208"/>
      <c r="AU80" s="208"/>
      <c r="AV80" s="208"/>
      <c r="AW80" s="208"/>
    </row>
    <row r="81" spans="1:956" s="209" customFormat="1" ht="22.5" customHeight="1" x14ac:dyDescent="0.3">
      <c r="A81" s="210" t="s">
        <v>92</v>
      </c>
      <c r="B81" s="211">
        <v>222</v>
      </c>
      <c r="C81" s="212">
        <f>C82</f>
        <v>0</v>
      </c>
      <c r="D81" s="212">
        <f>D82</f>
        <v>0</v>
      </c>
      <c r="E81" s="212">
        <f>E82</f>
        <v>0</v>
      </c>
      <c r="F81" s="96" t="e">
        <f t="shared" si="15"/>
        <v>#DIV/0!</v>
      </c>
      <c r="G81" s="212">
        <f>G82</f>
        <v>0</v>
      </c>
      <c r="H81" s="212">
        <f>H82</f>
        <v>0</v>
      </c>
      <c r="I81" s="212" t="e">
        <f t="shared" si="14"/>
        <v>#DIV/0!</v>
      </c>
      <c r="J81" s="213"/>
      <c r="K81" s="213"/>
      <c r="L81" s="207"/>
      <c r="M81" s="207"/>
      <c r="N81" s="207"/>
      <c r="O81" s="207"/>
      <c r="P81" s="207"/>
      <c r="Q81" s="207"/>
      <c r="R81" s="207"/>
      <c r="S81" s="208"/>
      <c r="T81" s="208"/>
      <c r="U81" s="208"/>
      <c r="V81" s="208"/>
      <c r="W81" s="208"/>
      <c r="X81" s="208"/>
      <c r="Y81" s="208"/>
      <c r="Z81" s="208"/>
      <c r="AA81" s="208"/>
      <c r="AB81" s="208"/>
      <c r="AC81" s="208"/>
      <c r="AD81" s="208"/>
      <c r="AE81" s="208"/>
      <c r="AF81" s="208"/>
      <c r="AG81" s="208"/>
      <c r="AH81" s="208"/>
      <c r="AI81" s="208"/>
      <c r="AJ81" s="208"/>
      <c r="AK81" s="208"/>
      <c r="AL81" s="208"/>
      <c r="AM81" s="208"/>
      <c r="AN81" s="208"/>
      <c r="AO81" s="208"/>
      <c r="AP81" s="208"/>
      <c r="AQ81" s="208"/>
      <c r="AR81" s="208"/>
      <c r="AS81" s="208"/>
      <c r="AT81" s="208"/>
      <c r="AU81" s="208"/>
      <c r="AV81" s="208"/>
      <c r="AW81" s="208"/>
    </row>
    <row r="82" spans="1:956" s="216" customFormat="1" ht="18.75" customHeight="1" x14ac:dyDescent="0.3">
      <c r="A82" s="188" t="s">
        <v>93</v>
      </c>
      <c r="B82" s="203">
        <v>2220000</v>
      </c>
      <c r="C82" s="214"/>
      <c r="D82" s="205">
        <f>H82</f>
        <v>0</v>
      </c>
      <c r="E82" s="205">
        <f>C82-D82</f>
        <v>0</v>
      </c>
      <c r="F82" s="71" t="e">
        <f t="shared" si="15"/>
        <v>#DIV/0!</v>
      </c>
      <c r="G82" s="205"/>
      <c r="H82" s="205"/>
      <c r="I82" s="205" t="e">
        <f t="shared" si="14"/>
        <v>#DIV/0!</v>
      </c>
      <c r="J82" s="206"/>
      <c r="K82" s="206"/>
      <c r="L82" s="207"/>
      <c r="M82" s="207"/>
      <c r="N82" s="207"/>
      <c r="O82" s="207"/>
      <c r="P82" s="207"/>
      <c r="Q82" s="207"/>
      <c r="R82" s="207"/>
      <c r="S82" s="208"/>
      <c r="T82" s="208"/>
      <c r="U82" s="208"/>
      <c r="V82" s="208"/>
      <c r="W82" s="208"/>
      <c r="X82" s="208"/>
      <c r="Y82" s="208"/>
      <c r="Z82" s="208"/>
      <c r="AA82" s="208"/>
      <c r="AB82" s="208"/>
      <c r="AC82" s="208"/>
      <c r="AD82" s="208"/>
      <c r="AE82" s="208"/>
      <c r="AF82" s="208"/>
      <c r="AG82" s="208"/>
      <c r="AH82" s="208"/>
      <c r="AI82" s="208"/>
      <c r="AJ82" s="208"/>
      <c r="AK82" s="208"/>
      <c r="AL82" s="208"/>
      <c r="AM82" s="208"/>
      <c r="AN82" s="208"/>
      <c r="AO82" s="208"/>
      <c r="AP82" s="208"/>
      <c r="AQ82" s="208"/>
      <c r="AR82" s="208"/>
      <c r="AS82" s="208"/>
      <c r="AT82" s="208"/>
      <c r="AU82" s="208"/>
      <c r="AV82" s="215"/>
      <c r="AW82" s="215"/>
    </row>
    <row r="83" spans="1:956" s="216" customFormat="1" ht="18.75" customHeight="1" x14ac:dyDescent="0.3">
      <c r="A83" s="210" t="s">
        <v>94</v>
      </c>
      <c r="B83" s="211">
        <v>226</v>
      </c>
      <c r="C83" s="217">
        <f>C84</f>
        <v>43892</v>
      </c>
      <c r="D83" s="217">
        <f>D84</f>
        <v>0</v>
      </c>
      <c r="E83" s="217">
        <f>E84</f>
        <v>43892</v>
      </c>
      <c r="F83" s="96">
        <f t="shared" si="15"/>
        <v>0</v>
      </c>
      <c r="G83" s="217">
        <f>G84</f>
        <v>0</v>
      </c>
      <c r="H83" s="217">
        <f>H84</f>
        <v>0</v>
      </c>
      <c r="I83" s="217" t="e">
        <f t="shared" si="14"/>
        <v>#DIV/0!</v>
      </c>
      <c r="J83" s="218"/>
      <c r="K83" s="218"/>
      <c r="L83" s="207"/>
      <c r="M83" s="207"/>
      <c r="N83" s="207"/>
      <c r="O83" s="207"/>
      <c r="P83" s="207"/>
      <c r="Q83" s="207"/>
      <c r="R83" s="207"/>
      <c r="S83" s="208"/>
      <c r="T83" s="208"/>
      <c r="U83" s="208"/>
      <c r="V83" s="208"/>
      <c r="W83" s="208"/>
      <c r="X83" s="208"/>
      <c r="Y83" s="208"/>
      <c r="Z83" s="208"/>
      <c r="AA83" s="208"/>
      <c r="AB83" s="208"/>
      <c r="AC83" s="208"/>
      <c r="AD83" s="208"/>
      <c r="AE83" s="208"/>
      <c r="AF83" s="208"/>
      <c r="AG83" s="208"/>
      <c r="AH83" s="208"/>
      <c r="AI83" s="208"/>
      <c r="AJ83" s="208"/>
      <c r="AK83" s="208"/>
      <c r="AL83" s="208"/>
      <c r="AM83" s="208"/>
      <c r="AN83" s="208"/>
      <c r="AO83" s="208"/>
      <c r="AP83" s="208"/>
      <c r="AQ83" s="208"/>
      <c r="AR83" s="208"/>
      <c r="AS83" s="208"/>
      <c r="AT83" s="208"/>
      <c r="AU83" s="208"/>
      <c r="AV83" s="215"/>
      <c r="AW83" s="215"/>
    </row>
    <row r="84" spans="1:956" s="223" customFormat="1" ht="23.25" customHeight="1" x14ac:dyDescent="0.3">
      <c r="A84" s="188" t="s">
        <v>95</v>
      </c>
      <c r="B84" s="219">
        <v>2260123</v>
      </c>
      <c r="C84" s="214">
        <v>43892</v>
      </c>
      <c r="D84" s="220">
        <f>H84</f>
        <v>0</v>
      </c>
      <c r="E84" s="220">
        <f>C84-D84</f>
        <v>43892</v>
      </c>
      <c r="F84" s="71">
        <f t="shared" si="15"/>
        <v>0</v>
      </c>
      <c r="G84" s="220"/>
      <c r="H84" s="220"/>
      <c r="I84" s="221" t="e">
        <f t="shared" si="14"/>
        <v>#DIV/0!</v>
      </c>
      <c r="J84" s="74"/>
      <c r="K84" s="74"/>
      <c r="L84" s="2"/>
      <c r="M84" s="2"/>
      <c r="N84" s="2"/>
      <c r="O84" s="2"/>
      <c r="P84" s="2"/>
      <c r="Q84" s="2"/>
      <c r="R84" s="2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222"/>
      <c r="AW84" s="222"/>
      <c r="AJT84" s="224"/>
    </row>
    <row r="85" spans="1:956" s="199" customFormat="1" ht="18.75" customHeight="1" x14ac:dyDescent="0.3">
      <c r="A85" s="225" t="s">
        <v>96</v>
      </c>
      <c r="B85" s="226">
        <v>223</v>
      </c>
      <c r="C85" s="227">
        <f>SUM(C88:C91)</f>
        <v>2035295</v>
      </c>
      <c r="D85" s="227">
        <f>SUM(D88:D91)</f>
        <v>0</v>
      </c>
      <c r="E85" s="227">
        <f>SUM(E88:E91)</f>
        <v>2035295</v>
      </c>
      <c r="F85" s="96">
        <f t="shared" si="15"/>
        <v>0</v>
      </c>
      <c r="G85" s="227">
        <f>SUM(G88:G91)</f>
        <v>0</v>
      </c>
      <c r="H85" s="227">
        <f>SUM(H88:H91)</f>
        <v>0</v>
      </c>
      <c r="I85" s="227" t="e">
        <f t="shared" si="14"/>
        <v>#DIV/0!</v>
      </c>
      <c r="J85" s="197"/>
      <c r="K85" s="197"/>
      <c r="L85" s="136"/>
      <c r="M85" s="136"/>
      <c r="N85" s="136"/>
      <c r="O85" s="136"/>
      <c r="P85" s="136"/>
      <c r="Q85" s="136"/>
      <c r="R85" s="136"/>
      <c r="S85" s="136"/>
      <c r="T85" s="136"/>
      <c r="U85" s="136"/>
      <c r="V85" s="136"/>
      <c r="W85" s="136"/>
      <c r="X85" s="136"/>
      <c r="Y85" s="136"/>
      <c r="Z85" s="136"/>
      <c r="AA85" s="136"/>
      <c r="AB85" s="136"/>
      <c r="AC85" s="136"/>
      <c r="AD85" s="136"/>
      <c r="AE85" s="136"/>
      <c r="AF85" s="136"/>
      <c r="AG85" s="136"/>
      <c r="AH85" s="136"/>
      <c r="AI85" s="136"/>
      <c r="AJ85" s="136"/>
      <c r="AK85" s="136"/>
      <c r="AL85" s="136"/>
      <c r="AM85" s="136"/>
      <c r="AN85" s="136"/>
      <c r="AO85" s="136"/>
      <c r="AP85" s="136"/>
      <c r="AQ85" s="136"/>
      <c r="AR85" s="136"/>
      <c r="AS85" s="136"/>
      <c r="AT85" s="136"/>
      <c r="AU85" s="136"/>
      <c r="AV85" s="198"/>
      <c r="AW85" s="198"/>
    </row>
    <row r="86" spans="1:956" s="234" customFormat="1" ht="18.75" customHeight="1" x14ac:dyDescent="0.35">
      <c r="A86" s="228" t="s">
        <v>97</v>
      </c>
      <c r="B86" s="229" t="s">
        <v>98</v>
      </c>
      <c r="C86" s="230">
        <f>C89+C91</f>
        <v>269001</v>
      </c>
      <c r="D86" s="230">
        <f>D89+D91</f>
        <v>0</v>
      </c>
      <c r="E86" s="230">
        <f t="shared" ref="E86:E91" si="16">C86-D86</f>
        <v>269001</v>
      </c>
      <c r="F86" s="231">
        <f t="shared" si="15"/>
        <v>0</v>
      </c>
      <c r="G86" s="230">
        <f>G89+G91</f>
        <v>0</v>
      </c>
      <c r="H86" s="230">
        <f>H89+H91</f>
        <v>0</v>
      </c>
      <c r="I86" s="230" t="e">
        <f t="shared" si="14"/>
        <v>#DIV/0!</v>
      </c>
      <c r="J86" s="232"/>
      <c r="K86" s="232"/>
      <c r="L86" s="233"/>
      <c r="M86" s="233"/>
      <c r="N86" s="233"/>
      <c r="O86" s="233"/>
      <c r="P86" s="233"/>
      <c r="Q86" s="233"/>
      <c r="R86" s="233"/>
      <c r="S86" s="233"/>
      <c r="T86" s="233"/>
      <c r="U86" s="233"/>
      <c r="V86" s="233"/>
      <c r="W86" s="233"/>
      <c r="X86" s="233"/>
      <c r="Y86" s="233"/>
      <c r="Z86" s="233"/>
      <c r="AA86" s="233"/>
      <c r="AB86" s="233"/>
      <c r="AC86" s="233"/>
      <c r="AD86" s="233"/>
      <c r="AE86" s="233"/>
      <c r="AF86" s="233"/>
      <c r="AG86" s="233"/>
      <c r="AH86" s="233"/>
      <c r="AI86" s="233"/>
      <c r="AJ86" s="233"/>
      <c r="AK86" s="233"/>
      <c r="AL86" s="233"/>
      <c r="AM86" s="233"/>
      <c r="AN86" s="233"/>
      <c r="AO86" s="233"/>
      <c r="AP86" s="233"/>
      <c r="AQ86" s="233"/>
      <c r="AR86" s="233"/>
      <c r="AS86" s="233"/>
      <c r="AT86" s="233"/>
      <c r="AU86" s="233"/>
      <c r="AV86" s="233"/>
      <c r="AW86" s="233"/>
    </row>
    <row r="87" spans="1:956" s="234" customFormat="1" ht="18.75" customHeight="1" x14ac:dyDescent="0.35">
      <c r="A87" s="228" t="s">
        <v>99</v>
      </c>
      <c r="B87" s="229" t="s">
        <v>100</v>
      </c>
      <c r="C87" s="230">
        <f>C88+C90</f>
        <v>1766294</v>
      </c>
      <c r="D87" s="230">
        <f>D88+D90</f>
        <v>0</v>
      </c>
      <c r="E87" s="230">
        <f t="shared" si="16"/>
        <v>1766294</v>
      </c>
      <c r="F87" s="231">
        <f t="shared" si="15"/>
        <v>0</v>
      </c>
      <c r="G87" s="230">
        <f>G88+G90</f>
        <v>0</v>
      </c>
      <c r="H87" s="230">
        <f>H88+H90</f>
        <v>0</v>
      </c>
      <c r="I87" s="230" t="e">
        <f t="shared" si="14"/>
        <v>#DIV/0!</v>
      </c>
      <c r="J87" s="232"/>
      <c r="K87" s="232"/>
      <c r="L87" s="233"/>
      <c r="M87" s="233"/>
      <c r="N87" s="233"/>
      <c r="O87" s="233"/>
      <c r="P87" s="233"/>
      <c r="Q87" s="233"/>
      <c r="R87" s="233"/>
      <c r="S87" s="233"/>
      <c r="T87" s="233"/>
      <c r="U87" s="233"/>
      <c r="V87" s="233"/>
      <c r="W87" s="233"/>
      <c r="X87" s="233"/>
      <c r="Y87" s="233"/>
      <c r="Z87" s="233"/>
      <c r="AA87" s="233"/>
      <c r="AB87" s="233"/>
      <c r="AC87" s="233"/>
      <c r="AD87" s="233"/>
      <c r="AE87" s="233"/>
      <c r="AF87" s="233"/>
      <c r="AG87" s="233"/>
      <c r="AH87" s="233"/>
      <c r="AI87" s="233"/>
      <c r="AJ87" s="233"/>
      <c r="AK87" s="233"/>
      <c r="AL87" s="233"/>
      <c r="AM87" s="233"/>
      <c r="AN87" s="233"/>
      <c r="AO87" s="233"/>
      <c r="AP87" s="233"/>
      <c r="AQ87" s="233"/>
      <c r="AR87" s="233"/>
      <c r="AS87" s="233"/>
      <c r="AT87" s="233"/>
      <c r="AU87" s="233"/>
      <c r="AV87" s="233"/>
      <c r="AW87" s="233"/>
    </row>
    <row r="88" spans="1:956" s="242" customFormat="1" ht="18.75" x14ac:dyDescent="0.3">
      <c r="A88" s="235" t="s">
        <v>101</v>
      </c>
      <c r="B88" s="236">
        <v>2413010</v>
      </c>
      <c r="C88" s="237">
        <v>1140281</v>
      </c>
      <c r="D88" s="205"/>
      <c r="E88" s="205">
        <f t="shared" si="16"/>
        <v>1140281</v>
      </c>
      <c r="F88" s="71">
        <f t="shared" si="15"/>
        <v>0</v>
      </c>
      <c r="G88" s="205"/>
      <c r="H88" s="205"/>
      <c r="I88" s="205" t="e">
        <f t="shared" si="14"/>
        <v>#DIV/0!</v>
      </c>
      <c r="J88" s="238"/>
      <c r="K88" s="238"/>
      <c r="L88" s="239"/>
      <c r="M88" s="239"/>
      <c r="N88" s="239"/>
      <c r="O88" s="239"/>
      <c r="P88" s="239"/>
      <c r="Q88" s="239"/>
      <c r="R88" s="239"/>
      <c r="S88" s="240"/>
      <c r="T88" s="240"/>
      <c r="U88" s="240"/>
      <c r="V88" s="240"/>
      <c r="W88" s="240"/>
      <c r="X88" s="240"/>
      <c r="Y88" s="240"/>
      <c r="Z88" s="240"/>
      <c r="AA88" s="240"/>
      <c r="AB88" s="240"/>
      <c r="AC88" s="240"/>
      <c r="AD88" s="240"/>
      <c r="AE88" s="240"/>
      <c r="AF88" s="240"/>
      <c r="AG88" s="240"/>
      <c r="AH88" s="240"/>
      <c r="AI88" s="240"/>
      <c r="AJ88" s="240"/>
      <c r="AK88" s="240"/>
      <c r="AL88" s="240"/>
      <c r="AM88" s="240"/>
      <c r="AN88" s="240"/>
      <c r="AO88" s="240"/>
      <c r="AP88" s="240"/>
      <c r="AQ88" s="240"/>
      <c r="AR88" s="240"/>
      <c r="AS88" s="240"/>
      <c r="AT88" s="240"/>
      <c r="AU88" s="240"/>
      <c r="AV88" s="241"/>
      <c r="AW88" s="241"/>
    </row>
    <row r="89" spans="1:956" s="242" customFormat="1" ht="18.75" x14ac:dyDescent="0.3">
      <c r="A89" s="235" t="s">
        <v>102</v>
      </c>
      <c r="B89" s="236">
        <v>2413020</v>
      </c>
      <c r="C89" s="237">
        <v>202811</v>
      </c>
      <c r="D89" s="205"/>
      <c r="E89" s="205">
        <f t="shared" si="16"/>
        <v>202811</v>
      </c>
      <c r="F89" s="71">
        <f t="shared" si="15"/>
        <v>0</v>
      </c>
      <c r="G89" s="205"/>
      <c r="H89" s="205"/>
      <c r="I89" s="205" t="e">
        <f t="shared" si="14"/>
        <v>#DIV/0!</v>
      </c>
      <c r="J89" s="238"/>
      <c r="K89" s="238"/>
      <c r="L89" s="239"/>
      <c r="M89" s="239"/>
      <c r="N89" s="239"/>
      <c r="O89" s="239"/>
      <c r="P89" s="239"/>
      <c r="Q89" s="239"/>
      <c r="R89" s="239"/>
      <c r="S89" s="240"/>
      <c r="T89" s="240"/>
      <c r="U89" s="240"/>
      <c r="V89" s="240"/>
      <c r="W89" s="240"/>
      <c r="X89" s="240"/>
      <c r="Y89" s="240"/>
      <c r="Z89" s="240"/>
      <c r="AA89" s="240"/>
      <c r="AB89" s="240"/>
      <c r="AC89" s="240"/>
      <c r="AD89" s="240"/>
      <c r="AE89" s="240"/>
      <c r="AF89" s="240"/>
      <c r="AG89" s="240"/>
      <c r="AH89" s="240"/>
      <c r="AI89" s="240"/>
      <c r="AJ89" s="240"/>
      <c r="AK89" s="240"/>
      <c r="AL89" s="240"/>
      <c r="AM89" s="240"/>
      <c r="AN89" s="240"/>
      <c r="AO89" s="240"/>
      <c r="AP89" s="240"/>
      <c r="AQ89" s="240"/>
      <c r="AR89" s="240"/>
      <c r="AS89" s="240"/>
      <c r="AT89" s="240"/>
      <c r="AU89" s="240"/>
      <c r="AV89" s="241"/>
      <c r="AW89" s="241"/>
    </row>
    <row r="90" spans="1:956" s="242" customFormat="1" ht="18.75" x14ac:dyDescent="0.3">
      <c r="A90" s="235" t="s">
        <v>103</v>
      </c>
      <c r="B90" s="236">
        <v>2413030</v>
      </c>
      <c r="C90" s="237">
        <v>626013</v>
      </c>
      <c r="D90" s="205"/>
      <c r="E90" s="205">
        <f t="shared" si="16"/>
        <v>626013</v>
      </c>
      <c r="F90" s="71">
        <f t="shared" si="15"/>
        <v>0</v>
      </c>
      <c r="G90" s="205"/>
      <c r="H90" s="205"/>
      <c r="I90" s="205" t="e">
        <f t="shared" si="14"/>
        <v>#DIV/0!</v>
      </c>
      <c r="J90" s="238"/>
      <c r="K90" s="238"/>
      <c r="L90" s="239"/>
      <c r="M90" s="239"/>
      <c r="N90" s="239"/>
      <c r="O90" s="239"/>
      <c r="P90" s="239"/>
      <c r="Q90" s="239"/>
      <c r="R90" s="239"/>
      <c r="S90" s="240"/>
      <c r="T90" s="240"/>
      <c r="U90" s="240"/>
      <c r="V90" s="240"/>
      <c r="W90" s="240"/>
      <c r="X90" s="240"/>
      <c r="Y90" s="240"/>
      <c r="Z90" s="240"/>
      <c r="AA90" s="240"/>
      <c r="AB90" s="240"/>
      <c r="AC90" s="240"/>
      <c r="AD90" s="240"/>
      <c r="AE90" s="240"/>
      <c r="AF90" s="240"/>
      <c r="AG90" s="240"/>
      <c r="AH90" s="240"/>
      <c r="AI90" s="240"/>
      <c r="AJ90" s="240"/>
      <c r="AK90" s="240"/>
      <c r="AL90" s="240"/>
      <c r="AM90" s="240"/>
      <c r="AN90" s="240"/>
      <c r="AO90" s="240"/>
      <c r="AP90" s="240"/>
      <c r="AQ90" s="240"/>
      <c r="AR90" s="240"/>
      <c r="AS90" s="240"/>
      <c r="AT90" s="240"/>
      <c r="AU90" s="240"/>
      <c r="AV90" s="241"/>
      <c r="AW90" s="241"/>
    </row>
    <row r="91" spans="1:956" s="246" customFormat="1" ht="18.75" x14ac:dyDescent="0.3">
      <c r="A91" s="243" t="s">
        <v>104</v>
      </c>
      <c r="B91" s="236">
        <v>2413050</v>
      </c>
      <c r="C91" s="237">
        <v>66190</v>
      </c>
      <c r="D91" s="191"/>
      <c r="E91" s="191">
        <f t="shared" si="16"/>
        <v>66190</v>
      </c>
      <c r="F91" s="71">
        <f t="shared" si="15"/>
        <v>0</v>
      </c>
      <c r="G91" s="191"/>
      <c r="H91" s="191"/>
      <c r="I91" s="192" t="e">
        <f t="shared" si="14"/>
        <v>#DIV/0!</v>
      </c>
      <c r="J91" s="74"/>
      <c r="K91" s="74"/>
      <c r="L91" s="2"/>
      <c r="M91" s="2"/>
      <c r="N91" s="2"/>
      <c r="O91" s="2"/>
      <c r="P91" s="2"/>
      <c r="Q91" s="2"/>
      <c r="R91" s="2"/>
      <c r="S91" s="244"/>
      <c r="T91" s="244"/>
      <c r="U91" s="244"/>
      <c r="V91" s="244"/>
      <c r="W91" s="244"/>
      <c r="X91" s="244"/>
      <c r="Y91" s="244"/>
      <c r="Z91" s="244"/>
      <c r="AA91" s="244"/>
      <c r="AB91" s="244"/>
      <c r="AC91" s="244"/>
      <c r="AD91" s="244"/>
      <c r="AE91" s="244"/>
      <c r="AF91" s="244"/>
      <c r="AG91" s="244"/>
      <c r="AH91" s="244"/>
      <c r="AI91" s="244"/>
      <c r="AJ91" s="244"/>
      <c r="AK91" s="244"/>
      <c r="AL91" s="244"/>
      <c r="AM91" s="244"/>
      <c r="AN91" s="244"/>
      <c r="AO91" s="244"/>
      <c r="AP91" s="244"/>
      <c r="AQ91" s="244"/>
      <c r="AR91" s="244"/>
      <c r="AS91" s="244"/>
      <c r="AT91" s="244"/>
      <c r="AU91" s="244"/>
      <c r="AV91" s="245"/>
      <c r="AW91" s="245"/>
      <c r="AJT91" s="247"/>
    </row>
    <row r="92" spans="1:956" s="251" customFormat="1" ht="27" customHeight="1" x14ac:dyDescent="0.3">
      <c r="A92" s="248" t="s">
        <v>30</v>
      </c>
      <c r="B92" s="226">
        <v>225</v>
      </c>
      <c r="C92" s="227">
        <f>SUM(C93:C103)</f>
        <v>328857</v>
      </c>
      <c r="D92" s="227">
        <f>SUM(D93:D103)</f>
        <v>0</v>
      </c>
      <c r="E92" s="227">
        <f>SUM(E93:E103)</f>
        <v>328857</v>
      </c>
      <c r="F92" s="96">
        <f t="shared" si="15"/>
        <v>0</v>
      </c>
      <c r="G92" s="227">
        <f>SUM(G93:G103)</f>
        <v>0</v>
      </c>
      <c r="H92" s="227">
        <f>SUM(H93:H103)</f>
        <v>0</v>
      </c>
      <c r="I92" s="227" t="e">
        <f t="shared" si="14"/>
        <v>#DIV/0!</v>
      </c>
      <c r="J92" s="197"/>
      <c r="K92" s="197"/>
      <c r="L92" s="249"/>
      <c r="M92" s="249"/>
      <c r="N92" s="249"/>
      <c r="O92" s="249"/>
      <c r="P92" s="249"/>
      <c r="Q92" s="249"/>
      <c r="R92" s="249"/>
      <c r="S92" s="249"/>
      <c r="T92" s="249"/>
      <c r="U92" s="249"/>
      <c r="V92" s="249"/>
      <c r="W92" s="249"/>
      <c r="X92" s="249"/>
      <c r="Y92" s="249"/>
      <c r="Z92" s="249"/>
      <c r="AA92" s="249"/>
      <c r="AB92" s="249"/>
      <c r="AC92" s="249"/>
      <c r="AD92" s="249"/>
      <c r="AE92" s="249"/>
      <c r="AF92" s="249"/>
      <c r="AG92" s="249"/>
      <c r="AH92" s="249"/>
      <c r="AI92" s="249"/>
      <c r="AJ92" s="249"/>
      <c r="AK92" s="249"/>
      <c r="AL92" s="249"/>
      <c r="AM92" s="249"/>
      <c r="AN92" s="249"/>
      <c r="AO92" s="249"/>
      <c r="AP92" s="249"/>
      <c r="AQ92" s="249"/>
      <c r="AR92" s="249"/>
      <c r="AS92" s="249"/>
      <c r="AT92" s="249"/>
      <c r="AU92" s="249"/>
      <c r="AV92" s="250"/>
      <c r="AW92" s="250"/>
    </row>
    <row r="93" spans="1:956" s="254" customFormat="1" ht="20.25" customHeight="1" x14ac:dyDescent="0.3">
      <c r="A93" s="235" t="s">
        <v>105</v>
      </c>
      <c r="B93" s="236">
        <v>2250001</v>
      </c>
      <c r="C93" s="237">
        <v>24048</v>
      </c>
      <c r="D93" s="205">
        <f>H93</f>
        <v>0</v>
      </c>
      <c r="E93" s="205">
        <f t="shared" ref="E93:E103" si="17">C93-D93</f>
        <v>24048</v>
      </c>
      <c r="F93" s="71">
        <f t="shared" si="15"/>
        <v>0</v>
      </c>
      <c r="G93" s="205"/>
      <c r="H93" s="205"/>
      <c r="I93" s="205" t="e">
        <f t="shared" si="14"/>
        <v>#DIV/0!</v>
      </c>
      <c r="J93" s="238"/>
      <c r="K93" s="238"/>
      <c r="L93" s="239"/>
      <c r="M93" s="239"/>
      <c r="N93" s="239"/>
      <c r="O93" s="239"/>
      <c r="P93" s="239"/>
      <c r="Q93" s="239"/>
      <c r="R93" s="239"/>
      <c r="S93" s="252"/>
      <c r="T93" s="252"/>
      <c r="U93" s="252"/>
      <c r="V93" s="252"/>
      <c r="W93" s="252"/>
      <c r="X93" s="252"/>
      <c r="Y93" s="252"/>
      <c r="Z93" s="252"/>
      <c r="AA93" s="252"/>
      <c r="AB93" s="252"/>
      <c r="AC93" s="252"/>
      <c r="AD93" s="252"/>
      <c r="AE93" s="252"/>
      <c r="AF93" s="252"/>
      <c r="AG93" s="252"/>
      <c r="AH93" s="252"/>
      <c r="AI93" s="252"/>
      <c r="AJ93" s="252"/>
      <c r="AK93" s="252"/>
      <c r="AL93" s="252"/>
      <c r="AM93" s="252"/>
      <c r="AN93" s="252"/>
      <c r="AO93" s="252"/>
      <c r="AP93" s="252"/>
      <c r="AQ93" s="252"/>
      <c r="AR93" s="252"/>
      <c r="AS93" s="252"/>
      <c r="AT93" s="252"/>
      <c r="AU93" s="252"/>
      <c r="AV93" s="253"/>
      <c r="AW93" s="253"/>
    </row>
    <row r="94" spans="1:956" ht="34.5" customHeight="1" x14ac:dyDescent="0.3">
      <c r="A94" s="255" t="s">
        <v>106</v>
      </c>
      <c r="B94" s="256">
        <v>2250106</v>
      </c>
      <c r="C94" s="237"/>
      <c r="D94" s="205">
        <f t="shared" ref="D94:D103" si="18">H94</f>
        <v>0</v>
      </c>
      <c r="E94" s="191">
        <f t="shared" si="17"/>
        <v>0</v>
      </c>
      <c r="F94" s="71" t="e">
        <f t="shared" si="15"/>
        <v>#DIV/0!</v>
      </c>
      <c r="G94" s="191"/>
      <c r="H94" s="191"/>
      <c r="I94" s="192" t="e">
        <f t="shared" si="14"/>
        <v>#DIV/0!</v>
      </c>
      <c r="J94" s="74"/>
      <c r="K94" s="74"/>
      <c r="L94" s="2"/>
      <c r="M94" s="2"/>
      <c r="N94" s="2"/>
      <c r="O94" s="2"/>
      <c r="P94" s="2"/>
      <c r="Q94" s="2"/>
      <c r="R94" s="2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4"/>
      <c r="AW94" s="4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  <c r="HH94" s="5"/>
      <c r="HI94" s="5"/>
      <c r="HJ94" s="5"/>
      <c r="HK94" s="5"/>
      <c r="HL94" s="5"/>
      <c r="HM94" s="5"/>
      <c r="HN94" s="5"/>
      <c r="HO94" s="5"/>
      <c r="HP94" s="5"/>
      <c r="HQ94" s="5"/>
      <c r="HR94" s="5"/>
      <c r="HS94" s="5"/>
      <c r="HT94" s="5"/>
      <c r="HU94" s="5"/>
      <c r="HV94" s="5"/>
      <c r="HW94" s="5"/>
      <c r="HX94" s="5"/>
      <c r="HY94" s="5"/>
      <c r="HZ94" s="5"/>
      <c r="IA94" s="5"/>
      <c r="IB94" s="5"/>
      <c r="IC94" s="5"/>
      <c r="ID94" s="5"/>
      <c r="IE94" s="5"/>
      <c r="IF94" s="5"/>
      <c r="IG94" s="5"/>
      <c r="IH94" s="5"/>
      <c r="II94" s="5"/>
      <c r="IJ94" s="5"/>
      <c r="IK94" s="5"/>
      <c r="IL94" s="5"/>
      <c r="IM94" s="5"/>
      <c r="IN94" s="5"/>
      <c r="IO94" s="5"/>
      <c r="IP94" s="5"/>
      <c r="IQ94" s="5"/>
      <c r="IR94" s="5"/>
      <c r="IS94" s="5"/>
      <c r="IT94" s="5"/>
      <c r="IU94" s="5"/>
      <c r="IV94" s="5"/>
      <c r="IW94" s="5"/>
      <c r="IX94" s="5"/>
      <c r="IY94" s="5"/>
      <c r="IZ94" s="5"/>
      <c r="JA94" s="5"/>
      <c r="JB94" s="5"/>
      <c r="JC94" s="5"/>
      <c r="JD94" s="5"/>
      <c r="JE94" s="5"/>
      <c r="JF94" s="5"/>
      <c r="JG94" s="5"/>
      <c r="JH94" s="5"/>
      <c r="JI94" s="5"/>
      <c r="JJ94" s="5"/>
      <c r="JK94" s="5"/>
      <c r="JL94" s="5"/>
      <c r="JM94" s="5"/>
      <c r="JN94" s="5"/>
      <c r="JO94" s="5"/>
      <c r="JP94" s="5"/>
      <c r="JQ94" s="5"/>
      <c r="JR94" s="5"/>
      <c r="JS94" s="5"/>
      <c r="JT94" s="5"/>
      <c r="JU94" s="5"/>
      <c r="JV94" s="5"/>
      <c r="JW94" s="5"/>
      <c r="JX94" s="5"/>
      <c r="JY94" s="5"/>
      <c r="JZ94" s="5"/>
      <c r="KA94" s="5"/>
      <c r="KB94" s="5"/>
      <c r="KC94" s="5"/>
      <c r="KD94" s="5"/>
      <c r="KE94" s="5"/>
      <c r="KF94" s="5"/>
      <c r="KG94" s="5"/>
      <c r="KH94" s="5"/>
      <c r="KI94" s="5"/>
      <c r="KJ94" s="5"/>
      <c r="KK94" s="5"/>
      <c r="KL94" s="5"/>
      <c r="KM94" s="5"/>
      <c r="KN94" s="5"/>
      <c r="KO94" s="5"/>
      <c r="KP94" s="5"/>
      <c r="KQ94" s="5"/>
      <c r="KR94" s="5"/>
      <c r="KS94" s="5"/>
      <c r="KT94" s="5"/>
      <c r="KU94" s="5"/>
      <c r="KV94" s="5"/>
      <c r="KW94" s="5"/>
      <c r="KX94" s="5"/>
      <c r="KY94" s="5"/>
      <c r="KZ94" s="5"/>
      <c r="LA94" s="5"/>
      <c r="LB94" s="5"/>
      <c r="LC94" s="5"/>
      <c r="LD94" s="5"/>
      <c r="LE94" s="5"/>
      <c r="LF94" s="5"/>
      <c r="LG94" s="5"/>
      <c r="LH94" s="5"/>
      <c r="LI94" s="5"/>
      <c r="LJ94" s="5"/>
      <c r="LK94" s="5"/>
      <c r="LL94" s="5"/>
      <c r="LM94" s="5"/>
      <c r="LN94" s="5"/>
      <c r="LO94" s="5"/>
      <c r="LP94" s="5"/>
      <c r="LQ94" s="5"/>
      <c r="LR94" s="5"/>
      <c r="LS94" s="5"/>
      <c r="LT94" s="5"/>
      <c r="LU94" s="5"/>
      <c r="LV94" s="5"/>
      <c r="LW94" s="5"/>
      <c r="LX94" s="5"/>
      <c r="LY94" s="5"/>
      <c r="LZ94" s="5"/>
      <c r="MA94" s="5"/>
      <c r="MB94" s="5"/>
      <c r="MC94" s="5"/>
      <c r="MD94" s="5"/>
      <c r="ME94" s="5"/>
      <c r="MF94" s="5"/>
      <c r="MG94" s="5"/>
      <c r="MH94" s="5"/>
      <c r="MI94" s="5"/>
      <c r="MJ94" s="5"/>
      <c r="MK94" s="5"/>
      <c r="ML94" s="5"/>
      <c r="MM94" s="5"/>
      <c r="MN94" s="5"/>
      <c r="MO94" s="5"/>
      <c r="MP94" s="5"/>
      <c r="MQ94" s="5"/>
      <c r="MR94" s="5"/>
      <c r="MS94" s="5"/>
      <c r="MT94" s="5"/>
      <c r="MU94" s="5"/>
      <c r="MV94" s="5"/>
      <c r="MW94" s="5"/>
      <c r="MX94" s="5"/>
      <c r="MY94" s="5"/>
      <c r="MZ94" s="5"/>
      <c r="NA94" s="5"/>
      <c r="NB94" s="5"/>
      <c r="NC94" s="5"/>
      <c r="ND94" s="5"/>
      <c r="NE94" s="5"/>
      <c r="NF94" s="5"/>
      <c r="NG94" s="5"/>
      <c r="NH94" s="5"/>
      <c r="NI94" s="5"/>
      <c r="NJ94" s="5"/>
      <c r="NK94" s="5"/>
      <c r="NL94" s="5"/>
      <c r="NM94" s="5"/>
      <c r="NN94" s="5"/>
      <c r="NO94" s="5"/>
      <c r="NP94" s="5"/>
      <c r="NQ94" s="5"/>
      <c r="NR94" s="5"/>
      <c r="NS94" s="5"/>
      <c r="NT94" s="5"/>
      <c r="NU94" s="5"/>
      <c r="NV94" s="5"/>
      <c r="NW94" s="5"/>
      <c r="NX94" s="5"/>
      <c r="NY94" s="5"/>
      <c r="NZ94" s="5"/>
      <c r="OA94" s="5"/>
      <c r="OB94" s="5"/>
      <c r="OC94" s="5"/>
      <c r="OD94" s="5"/>
      <c r="OE94" s="5"/>
      <c r="OF94" s="5"/>
      <c r="OG94" s="5"/>
      <c r="OH94" s="5"/>
      <c r="OI94" s="5"/>
      <c r="OJ94" s="5"/>
      <c r="OK94" s="5"/>
      <c r="OL94" s="5"/>
      <c r="OM94" s="5"/>
      <c r="ON94" s="5"/>
      <c r="OO94" s="5"/>
      <c r="OP94" s="5"/>
      <c r="OQ94" s="5"/>
      <c r="OR94" s="5"/>
      <c r="OS94" s="5"/>
      <c r="OT94" s="5"/>
      <c r="OU94" s="5"/>
      <c r="OV94" s="5"/>
      <c r="OW94" s="5"/>
      <c r="OX94" s="5"/>
      <c r="OY94" s="5"/>
      <c r="OZ94" s="5"/>
      <c r="PA94" s="5"/>
      <c r="PB94" s="5"/>
      <c r="PC94" s="5"/>
      <c r="PD94" s="5"/>
      <c r="PE94" s="5"/>
      <c r="PF94" s="5"/>
      <c r="PG94" s="5"/>
      <c r="PH94" s="5"/>
      <c r="PI94" s="5"/>
      <c r="PJ94" s="5"/>
      <c r="PK94" s="5"/>
      <c r="PL94" s="5"/>
      <c r="PM94" s="5"/>
      <c r="PN94" s="5"/>
      <c r="PO94" s="5"/>
      <c r="PP94" s="5"/>
      <c r="PQ94" s="5"/>
      <c r="PR94" s="5"/>
      <c r="PS94" s="5"/>
      <c r="PT94" s="5"/>
      <c r="PU94" s="5"/>
      <c r="PV94" s="5"/>
      <c r="PW94" s="5"/>
      <c r="PX94" s="5"/>
      <c r="PY94" s="5"/>
      <c r="PZ94" s="5"/>
      <c r="QA94" s="5"/>
      <c r="QB94" s="5"/>
      <c r="QC94" s="5"/>
      <c r="QD94" s="5"/>
      <c r="QE94" s="5"/>
      <c r="QF94" s="5"/>
      <c r="QG94" s="5"/>
      <c r="QH94" s="5"/>
      <c r="QI94" s="5"/>
      <c r="QJ94" s="5"/>
      <c r="QK94" s="5"/>
      <c r="QL94" s="5"/>
      <c r="QM94" s="5"/>
      <c r="QN94" s="5"/>
      <c r="QO94" s="5"/>
      <c r="QP94" s="5"/>
      <c r="QQ94" s="5"/>
      <c r="QR94" s="5"/>
      <c r="QS94" s="5"/>
      <c r="QT94" s="5"/>
      <c r="QU94" s="5"/>
      <c r="QV94" s="5"/>
      <c r="QW94" s="5"/>
      <c r="QX94" s="5"/>
      <c r="QY94" s="5"/>
      <c r="QZ94" s="5"/>
      <c r="RA94" s="5"/>
      <c r="RB94" s="5"/>
      <c r="RC94" s="5"/>
      <c r="RD94" s="5"/>
      <c r="RE94" s="5"/>
      <c r="RF94" s="5"/>
      <c r="RG94" s="5"/>
      <c r="RH94" s="5"/>
      <c r="RI94" s="5"/>
      <c r="RJ94" s="5"/>
      <c r="RK94" s="5"/>
      <c r="RL94" s="5"/>
      <c r="RM94" s="5"/>
      <c r="RN94" s="5"/>
      <c r="RO94" s="5"/>
      <c r="RP94" s="5"/>
      <c r="RQ94" s="5"/>
      <c r="RR94" s="5"/>
      <c r="RS94" s="5"/>
      <c r="RT94" s="5"/>
      <c r="RU94" s="5"/>
      <c r="RV94" s="5"/>
      <c r="RW94" s="5"/>
      <c r="RX94" s="5"/>
      <c r="RY94" s="5"/>
      <c r="RZ94" s="5"/>
      <c r="SA94" s="5"/>
      <c r="SB94" s="5"/>
      <c r="SC94" s="5"/>
      <c r="SD94" s="5"/>
      <c r="SE94" s="5"/>
      <c r="SF94" s="5"/>
      <c r="SG94" s="5"/>
      <c r="SH94" s="5"/>
      <c r="SI94" s="5"/>
      <c r="SJ94" s="5"/>
      <c r="SK94" s="5"/>
      <c r="SL94" s="5"/>
      <c r="SM94" s="5"/>
      <c r="SN94" s="5"/>
      <c r="SO94" s="5"/>
      <c r="SP94" s="5"/>
      <c r="SQ94" s="5"/>
      <c r="SR94" s="5"/>
      <c r="SS94" s="5"/>
      <c r="ST94" s="5"/>
      <c r="SU94" s="5"/>
      <c r="SV94" s="5"/>
      <c r="SW94" s="5"/>
      <c r="SX94" s="5"/>
      <c r="SY94" s="5"/>
      <c r="SZ94" s="5"/>
      <c r="TA94" s="5"/>
      <c r="TB94" s="5"/>
      <c r="TC94" s="5"/>
      <c r="TD94" s="5"/>
      <c r="TE94" s="5"/>
      <c r="TF94" s="5"/>
      <c r="TG94" s="5"/>
      <c r="TH94" s="5"/>
      <c r="TI94" s="5"/>
      <c r="TJ94" s="5"/>
      <c r="TK94" s="5"/>
      <c r="TL94" s="5"/>
      <c r="TM94" s="5"/>
      <c r="TN94" s="5"/>
      <c r="TO94" s="5"/>
      <c r="TP94" s="5"/>
      <c r="TQ94" s="5"/>
      <c r="TR94" s="5"/>
      <c r="TS94" s="5"/>
      <c r="TT94" s="5"/>
      <c r="TU94" s="5"/>
      <c r="TV94" s="5"/>
      <c r="TW94" s="5"/>
      <c r="TX94" s="5"/>
      <c r="TY94" s="5"/>
      <c r="TZ94" s="5"/>
      <c r="UA94" s="5"/>
      <c r="UB94" s="5"/>
      <c r="UC94" s="5"/>
      <c r="UD94" s="5"/>
      <c r="UE94" s="5"/>
      <c r="UF94" s="5"/>
      <c r="UG94" s="5"/>
      <c r="UH94" s="5"/>
      <c r="UI94" s="5"/>
      <c r="UJ94" s="5"/>
      <c r="UK94" s="5"/>
      <c r="UL94" s="5"/>
      <c r="UM94" s="5"/>
      <c r="UN94" s="5"/>
      <c r="UO94" s="5"/>
      <c r="UP94" s="5"/>
      <c r="UQ94" s="5"/>
      <c r="UR94" s="5"/>
      <c r="US94" s="5"/>
      <c r="UT94" s="5"/>
      <c r="UU94" s="5"/>
      <c r="UV94" s="5"/>
      <c r="UW94" s="5"/>
      <c r="UX94" s="5"/>
      <c r="UY94" s="5"/>
      <c r="UZ94" s="5"/>
      <c r="VA94" s="5"/>
      <c r="VB94" s="5"/>
      <c r="VC94" s="5"/>
      <c r="VD94" s="5"/>
      <c r="VE94" s="5"/>
      <c r="VF94" s="5"/>
      <c r="VG94" s="5"/>
      <c r="VH94" s="5"/>
      <c r="VI94" s="5"/>
      <c r="VJ94" s="5"/>
      <c r="VK94" s="5"/>
      <c r="VL94" s="5"/>
      <c r="VM94" s="5"/>
      <c r="VN94" s="5"/>
      <c r="VO94" s="5"/>
      <c r="VP94" s="5"/>
      <c r="VQ94" s="5"/>
      <c r="VR94" s="5"/>
      <c r="VS94" s="5"/>
      <c r="VT94" s="5"/>
      <c r="VU94" s="5"/>
      <c r="VV94" s="5"/>
      <c r="VW94" s="5"/>
      <c r="VX94" s="5"/>
      <c r="VY94" s="5"/>
      <c r="VZ94" s="5"/>
      <c r="WA94" s="5"/>
      <c r="WB94" s="5"/>
      <c r="WC94" s="5"/>
      <c r="WD94" s="5"/>
      <c r="WE94" s="5"/>
      <c r="WF94" s="5"/>
      <c r="WG94" s="5"/>
      <c r="WH94" s="5"/>
      <c r="WI94" s="5"/>
      <c r="WJ94" s="5"/>
      <c r="WK94" s="5"/>
      <c r="WL94" s="5"/>
      <c r="WM94" s="5"/>
      <c r="WN94" s="5"/>
      <c r="WO94" s="5"/>
      <c r="WP94" s="5"/>
      <c r="WQ94" s="5"/>
      <c r="WR94" s="5"/>
      <c r="WS94" s="5"/>
      <c r="WT94" s="5"/>
      <c r="WU94" s="5"/>
      <c r="WV94" s="5"/>
      <c r="WW94" s="5"/>
      <c r="WX94" s="5"/>
      <c r="WY94" s="5"/>
      <c r="WZ94" s="5"/>
      <c r="XA94" s="5"/>
      <c r="XB94" s="5"/>
      <c r="XC94" s="5"/>
      <c r="XD94" s="5"/>
      <c r="XE94" s="5"/>
      <c r="XF94" s="5"/>
      <c r="XG94" s="5"/>
      <c r="XH94" s="5"/>
      <c r="XI94" s="5"/>
      <c r="XJ94" s="5"/>
      <c r="XK94" s="5"/>
      <c r="XL94" s="5"/>
      <c r="XM94" s="5"/>
      <c r="XN94" s="5"/>
      <c r="XO94" s="5"/>
      <c r="XP94" s="5"/>
      <c r="XQ94" s="5"/>
      <c r="XR94" s="5"/>
      <c r="XS94" s="5"/>
      <c r="XT94" s="5"/>
      <c r="XU94" s="5"/>
      <c r="XV94" s="5"/>
      <c r="XW94" s="5"/>
      <c r="XX94" s="5"/>
      <c r="XY94" s="5"/>
      <c r="XZ94" s="5"/>
      <c r="YA94" s="5"/>
      <c r="YB94" s="5"/>
      <c r="YC94" s="5"/>
      <c r="YD94" s="5"/>
      <c r="YE94" s="5"/>
      <c r="YF94" s="5"/>
      <c r="YG94" s="5"/>
      <c r="YH94" s="5"/>
      <c r="YI94" s="5"/>
      <c r="YJ94" s="5"/>
      <c r="YK94" s="5"/>
      <c r="YL94" s="5"/>
      <c r="YM94" s="5"/>
      <c r="YN94" s="5"/>
      <c r="YO94" s="5"/>
      <c r="YP94" s="5"/>
      <c r="YQ94" s="5"/>
      <c r="YR94" s="5"/>
      <c r="YS94" s="5"/>
      <c r="YT94" s="5"/>
      <c r="YU94" s="5"/>
      <c r="YV94" s="5"/>
      <c r="YW94" s="5"/>
      <c r="YX94" s="5"/>
      <c r="YY94" s="5"/>
      <c r="YZ94" s="5"/>
      <c r="ZA94" s="5"/>
      <c r="ZB94" s="5"/>
      <c r="ZC94" s="5"/>
      <c r="ZD94" s="5"/>
      <c r="ZE94" s="5"/>
      <c r="ZF94" s="5"/>
      <c r="ZG94" s="5"/>
      <c r="ZH94" s="5"/>
      <c r="ZI94" s="5"/>
      <c r="ZJ94" s="5"/>
      <c r="ZK94" s="5"/>
      <c r="ZL94" s="5"/>
      <c r="ZM94" s="5"/>
      <c r="ZN94" s="5"/>
      <c r="ZO94" s="5"/>
      <c r="ZP94" s="5"/>
      <c r="ZQ94" s="5"/>
      <c r="ZR94" s="5"/>
      <c r="ZS94" s="5"/>
      <c r="ZT94" s="5"/>
      <c r="ZU94" s="5"/>
      <c r="ZV94" s="5"/>
      <c r="ZW94" s="5"/>
      <c r="ZX94" s="5"/>
      <c r="ZY94" s="5"/>
      <c r="ZZ94" s="5"/>
      <c r="AAA94" s="5"/>
      <c r="AAB94" s="5"/>
      <c r="AAC94" s="5"/>
      <c r="AAD94" s="5"/>
      <c r="AAE94" s="5"/>
      <c r="AAF94" s="5"/>
      <c r="AAG94" s="5"/>
      <c r="AAH94" s="5"/>
      <c r="AAI94" s="5"/>
      <c r="AAJ94" s="5"/>
      <c r="AAK94" s="5"/>
      <c r="AAL94" s="5"/>
      <c r="AAM94" s="5"/>
      <c r="AAN94" s="5"/>
      <c r="AAO94" s="5"/>
      <c r="AAP94" s="5"/>
      <c r="AAQ94" s="5"/>
      <c r="AAR94" s="5"/>
      <c r="AAS94" s="5"/>
      <c r="AAT94" s="5"/>
      <c r="AAU94" s="5"/>
      <c r="AAV94" s="5"/>
      <c r="AAW94" s="5"/>
      <c r="AAX94" s="5"/>
      <c r="AAY94" s="5"/>
      <c r="AAZ94" s="5"/>
      <c r="ABA94" s="5"/>
      <c r="ABB94" s="5"/>
      <c r="ABC94" s="5"/>
      <c r="ABD94" s="5"/>
      <c r="ABE94" s="5"/>
      <c r="ABF94" s="5"/>
      <c r="ABG94" s="5"/>
      <c r="ABH94" s="5"/>
      <c r="ABI94" s="5"/>
      <c r="ABJ94" s="5"/>
      <c r="ABK94" s="5"/>
      <c r="ABL94" s="5"/>
      <c r="ABM94" s="5"/>
      <c r="ABN94" s="5"/>
      <c r="ABO94" s="5"/>
      <c r="ABP94" s="5"/>
      <c r="ABQ94" s="5"/>
      <c r="ABR94" s="5"/>
      <c r="ABS94" s="5"/>
      <c r="ABT94" s="5"/>
      <c r="ABU94" s="5"/>
      <c r="ABV94" s="5"/>
      <c r="ABW94" s="5"/>
      <c r="ABX94" s="5"/>
      <c r="ABY94" s="5"/>
      <c r="ABZ94" s="5"/>
      <c r="ACA94" s="5"/>
      <c r="ACB94" s="5"/>
      <c r="ACC94" s="5"/>
      <c r="ACD94" s="5"/>
      <c r="ACE94" s="5"/>
      <c r="ACF94" s="5"/>
      <c r="ACG94" s="5"/>
      <c r="ACH94" s="5"/>
      <c r="ACI94" s="5"/>
      <c r="ACJ94" s="5"/>
      <c r="ACK94" s="5"/>
      <c r="ACL94" s="5"/>
      <c r="ACM94" s="5"/>
      <c r="ACN94" s="5"/>
      <c r="ACO94" s="5"/>
      <c r="ACP94" s="5"/>
      <c r="ACQ94" s="5"/>
      <c r="ACR94" s="5"/>
      <c r="ACS94" s="5"/>
      <c r="ACT94" s="5"/>
      <c r="ACU94" s="5"/>
      <c r="ACV94" s="5"/>
      <c r="ACW94" s="5"/>
      <c r="ACX94" s="5"/>
      <c r="ACY94" s="5"/>
      <c r="ACZ94" s="5"/>
      <c r="ADA94" s="5"/>
      <c r="ADB94" s="5"/>
      <c r="ADC94" s="5"/>
      <c r="ADD94" s="5"/>
      <c r="ADE94" s="5"/>
      <c r="ADF94" s="5"/>
      <c r="ADG94" s="5"/>
      <c r="ADH94" s="5"/>
      <c r="ADI94" s="5"/>
      <c r="ADJ94" s="5"/>
      <c r="ADK94" s="5"/>
      <c r="ADL94" s="5"/>
      <c r="ADM94" s="5"/>
      <c r="ADN94" s="5"/>
      <c r="ADO94" s="5"/>
      <c r="ADP94" s="5"/>
      <c r="ADQ94" s="5"/>
      <c r="ADR94" s="5"/>
      <c r="ADS94" s="5"/>
      <c r="ADT94" s="5"/>
      <c r="ADU94" s="5"/>
      <c r="ADV94" s="5"/>
      <c r="ADW94" s="5"/>
      <c r="ADX94" s="5"/>
      <c r="ADY94" s="5"/>
      <c r="ADZ94" s="5"/>
      <c r="AEA94" s="5"/>
      <c r="AEB94" s="5"/>
      <c r="AEC94" s="5"/>
      <c r="AED94" s="5"/>
      <c r="AEE94" s="5"/>
      <c r="AEF94" s="5"/>
      <c r="AEG94" s="5"/>
      <c r="AEH94" s="5"/>
      <c r="AEI94" s="5"/>
      <c r="AEJ94" s="5"/>
      <c r="AEK94" s="5"/>
      <c r="AEL94" s="5"/>
      <c r="AEM94" s="5"/>
      <c r="AEN94" s="5"/>
      <c r="AEO94" s="5"/>
      <c r="AEP94" s="5"/>
      <c r="AEQ94" s="5"/>
      <c r="AER94" s="5"/>
      <c r="AES94" s="5"/>
      <c r="AET94" s="5"/>
      <c r="AEU94" s="5"/>
      <c r="AEV94" s="5"/>
      <c r="AEW94" s="5"/>
      <c r="AEX94" s="5"/>
      <c r="AEY94" s="5"/>
      <c r="AEZ94" s="5"/>
      <c r="AFA94" s="5"/>
      <c r="AFB94" s="5"/>
      <c r="AFC94" s="5"/>
      <c r="AFD94" s="5"/>
      <c r="AFE94" s="5"/>
      <c r="AFF94" s="5"/>
      <c r="AFG94" s="5"/>
      <c r="AFH94" s="5"/>
      <c r="AFI94" s="5"/>
      <c r="AFJ94" s="5"/>
      <c r="AFK94" s="5"/>
      <c r="AFL94" s="5"/>
      <c r="AFM94" s="5"/>
      <c r="AFN94" s="5"/>
      <c r="AFO94" s="5"/>
      <c r="AFP94" s="5"/>
      <c r="AFQ94" s="5"/>
      <c r="AFR94" s="5"/>
      <c r="AFS94" s="5"/>
      <c r="AFT94" s="5"/>
      <c r="AFU94" s="5"/>
      <c r="AFV94" s="5"/>
      <c r="AFW94" s="5"/>
      <c r="AFX94" s="5"/>
      <c r="AFY94" s="5"/>
      <c r="AFZ94" s="5"/>
      <c r="AGA94" s="5"/>
      <c r="AGB94" s="5"/>
      <c r="AGC94" s="5"/>
      <c r="AGD94" s="5"/>
      <c r="AGE94" s="5"/>
      <c r="AGF94" s="5"/>
      <c r="AGG94" s="5"/>
      <c r="AGH94" s="5"/>
      <c r="AGI94" s="5"/>
      <c r="AGJ94" s="5"/>
      <c r="AGK94" s="5"/>
      <c r="AGL94" s="5"/>
      <c r="AGM94" s="5"/>
      <c r="AGN94" s="5"/>
      <c r="AGO94" s="5"/>
      <c r="AGP94" s="5"/>
      <c r="AGQ94" s="5"/>
      <c r="AGR94" s="5"/>
      <c r="AGS94" s="5"/>
      <c r="AGT94" s="5"/>
      <c r="AGU94" s="5"/>
      <c r="AGV94" s="5"/>
      <c r="AGW94" s="5"/>
      <c r="AGX94" s="5"/>
      <c r="AGY94" s="5"/>
      <c r="AGZ94" s="5"/>
      <c r="AHA94" s="5"/>
      <c r="AHB94" s="5"/>
      <c r="AHC94" s="5"/>
      <c r="AHD94" s="5"/>
      <c r="AHE94" s="5"/>
      <c r="AHF94" s="5"/>
      <c r="AHG94" s="5"/>
      <c r="AHH94" s="5"/>
      <c r="AHI94" s="5"/>
      <c r="AHJ94" s="5"/>
      <c r="AHK94" s="5"/>
      <c r="AHL94" s="5"/>
      <c r="AHM94" s="5"/>
      <c r="AHN94" s="5"/>
      <c r="AHO94" s="5"/>
      <c r="AHP94" s="5"/>
      <c r="AHQ94" s="5"/>
      <c r="AHR94" s="5"/>
      <c r="AHS94" s="5"/>
      <c r="AHT94" s="5"/>
      <c r="AHU94" s="5"/>
      <c r="AHV94" s="5"/>
      <c r="AHW94" s="5"/>
      <c r="AHX94" s="5"/>
      <c r="AHY94" s="5"/>
      <c r="AHZ94" s="5"/>
      <c r="AIA94" s="5"/>
      <c r="AIB94" s="5"/>
      <c r="AIC94" s="5"/>
      <c r="AID94" s="5"/>
      <c r="AIE94" s="5"/>
      <c r="AIF94" s="5"/>
      <c r="AIG94" s="5"/>
      <c r="AIH94" s="5"/>
      <c r="AII94" s="5"/>
      <c r="AIJ94" s="5"/>
      <c r="AIK94" s="5"/>
      <c r="AIL94" s="5"/>
      <c r="AIM94" s="5"/>
      <c r="AIN94" s="5"/>
      <c r="AIO94" s="5"/>
      <c r="AIP94" s="5"/>
      <c r="AIQ94" s="5"/>
      <c r="AIR94" s="5"/>
      <c r="AIS94" s="5"/>
      <c r="AIT94" s="5"/>
      <c r="AIU94" s="5"/>
      <c r="AIV94" s="5"/>
      <c r="AIW94" s="5"/>
      <c r="AIX94" s="5"/>
      <c r="AIY94" s="5"/>
      <c r="AIZ94" s="5"/>
      <c r="AJA94" s="5"/>
      <c r="AJB94" s="5"/>
      <c r="AJC94" s="5"/>
      <c r="AJD94" s="5"/>
      <c r="AJE94" s="5"/>
      <c r="AJF94" s="5"/>
      <c r="AJG94" s="5"/>
      <c r="AJH94" s="5"/>
      <c r="AJI94" s="5"/>
      <c r="AJJ94" s="5"/>
      <c r="AJK94" s="5"/>
      <c r="AJL94" s="5"/>
      <c r="AJM94" s="5"/>
      <c r="AJN94" s="5"/>
      <c r="AJO94" s="5"/>
      <c r="AJP94" s="5"/>
      <c r="AJQ94" s="5"/>
      <c r="AJR94" s="5"/>
      <c r="AJS94" s="5"/>
    </row>
    <row r="95" spans="1:956" ht="34.5" customHeight="1" x14ac:dyDescent="0.3">
      <c r="A95" s="255" t="s">
        <v>107</v>
      </c>
      <c r="B95" s="256">
        <v>2250114</v>
      </c>
      <c r="C95" s="257">
        <v>183742</v>
      </c>
      <c r="D95" s="205">
        <f t="shared" si="18"/>
        <v>0</v>
      </c>
      <c r="E95" s="191">
        <f>C95-D95</f>
        <v>183742</v>
      </c>
      <c r="F95" s="71">
        <f>D95/C95*100</f>
        <v>0</v>
      </c>
      <c r="G95" s="191"/>
      <c r="H95" s="191"/>
      <c r="I95" s="192" t="e">
        <f t="shared" si="14"/>
        <v>#DIV/0!</v>
      </c>
      <c r="J95" s="74"/>
      <c r="K95" s="74"/>
      <c r="L95" s="2"/>
      <c r="M95" s="2"/>
      <c r="N95" s="2"/>
      <c r="O95" s="2"/>
      <c r="P95" s="2"/>
      <c r="Q95" s="2"/>
      <c r="R95" s="2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4"/>
      <c r="AW95" s="4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  <c r="HH95" s="5"/>
      <c r="HI95" s="5"/>
      <c r="HJ95" s="5"/>
      <c r="HK95" s="5"/>
      <c r="HL95" s="5"/>
      <c r="HM95" s="5"/>
      <c r="HN95" s="5"/>
      <c r="HO95" s="5"/>
      <c r="HP95" s="5"/>
      <c r="HQ95" s="5"/>
      <c r="HR95" s="5"/>
      <c r="HS95" s="5"/>
      <c r="HT95" s="5"/>
      <c r="HU95" s="5"/>
      <c r="HV95" s="5"/>
      <c r="HW95" s="5"/>
      <c r="HX95" s="5"/>
      <c r="HY95" s="5"/>
      <c r="HZ95" s="5"/>
      <c r="IA95" s="5"/>
      <c r="IB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  <c r="IP95" s="5"/>
      <c r="IQ95" s="5"/>
      <c r="IR95" s="5"/>
      <c r="IS95" s="5"/>
      <c r="IT95" s="5"/>
      <c r="IU95" s="5"/>
      <c r="IV95" s="5"/>
      <c r="IW95" s="5"/>
      <c r="IX95" s="5"/>
      <c r="IY95" s="5"/>
      <c r="IZ95" s="5"/>
      <c r="JA95" s="5"/>
      <c r="JB95" s="5"/>
      <c r="JC95" s="5"/>
      <c r="JD95" s="5"/>
      <c r="JE95" s="5"/>
      <c r="JF95" s="5"/>
      <c r="JG95" s="5"/>
      <c r="JH95" s="5"/>
      <c r="JI95" s="5"/>
      <c r="JJ95" s="5"/>
      <c r="JK95" s="5"/>
      <c r="JL95" s="5"/>
      <c r="JM95" s="5"/>
      <c r="JN95" s="5"/>
      <c r="JO95" s="5"/>
      <c r="JP95" s="5"/>
      <c r="JQ95" s="5"/>
      <c r="JR95" s="5"/>
      <c r="JS95" s="5"/>
      <c r="JT95" s="5"/>
      <c r="JU95" s="5"/>
      <c r="JV95" s="5"/>
      <c r="JW95" s="5"/>
      <c r="JX95" s="5"/>
      <c r="JY95" s="5"/>
      <c r="JZ95" s="5"/>
      <c r="KA95" s="5"/>
      <c r="KB95" s="5"/>
      <c r="KC95" s="5"/>
      <c r="KD95" s="5"/>
      <c r="KE95" s="5"/>
      <c r="KF95" s="5"/>
      <c r="KG95" s="5"/>
      <c r="KH95" s="5"/>
      <c r="KI95" s="5"/>
      <c r="KJ95" s="5"/>
      <c r="KK95" s="5"/>
      <c r="KL95" s="5"/>
      <c r="KM95" s="5"/>
      <c r="KN95" s="5"/>
      <c r="KO95" s="5"/>
      <c r="KP95" s="5"/>
      <c r="KQ95" s="5"/>
      <c r="KR95" s="5"/>
      <c r="KS95" s="5"/>
      <c r="KT95" s="5"/>
      <c r="KU95" s="5"/>
      <c r="KV95" s="5"/>
      <c r="KW95" s="5"/>
      <c r="KX95" s="5"/>
      <c r="KY95" s="5"/>
      <c r="KZ95" s="5"/>
      <c r="LA95" s="5"/>
      <c r="LB95" s="5"/>
      <c r="LC95" s="5"/>
      <c r="LD95" s="5"/>
      <c r="LE95" s="5"/>
      <c r="LF95" s="5"/>
      <c r="LG95" s="5"/>
      <c r="LH95" s="5"/>
      <c r="LI95" s="5"/>
      <c r="LJ95" s="5"/>
      <c r="LK95" s="5"/>
      <c r="LL95" s="5"/>
      <c r="LM95" s="5"/>
      <c r="LN95" s="5"/>
      <c r="LO95" s="5"/>
      <c r="LP95" s="5"/>
      <c r="LQ95" s="5"/>
      <c r="LR95" s="5"/>
      <c r="LS95" s="5"/>
      <c r="LT95" s="5"/>
      <c r="LU95" s="5"/>
      <c r="LV95" s="5"/>
      <c r="LW95" s="5"/>
      <c r="LX95" s="5"/>
      <c r="LY95" s="5"/>
      <c r="LZ95" s="5"/>
      <c r="MA95" s="5"/>
      <c r="MB95" s="5"/>
      <c r="MC95" s="5"/>
      <c r="MD95" s="5"/>
      <c r="ME95" s="5"/>
      <c r="MF95" s="5"/>
      <c r="MG95" s="5"/>
      <c r="MH95" s="5"/>
      <c r="MI95" s="5"/>
      <c r="MJ95" s="5"/>
      <c r="MK95" s="5"/>
      <c r="ML95" s="5"/>
      <c r="MM95" s="5"/>
      <c r="MN95" s="5"/>
      <c r="MO95" s="5"/>
      <c r="MP95" s="5"/>
      <c r="MQ95" s="5"/>
      <c r="MR95" s="5"/>
      <c r="MS95" s="5"/>
      <c r="MT95" s="5"/>
      <c r="MU95" s="5"/>
      <c r="MV95" s="5"/>
      <c r="MW95" s="5"/>
      <c r="MX95" s="5"/>
      <c r="MY95" s="5"/>
      <c r="MZ95" s="5"/>
      <c r="NA95" s="5"/>
      <c r="NB95" s="5"/>
      <c r="NC95" s="5"/>
      <c r="ND95" s="5"/>
      <c r="NE95" s="5"/>
      <c r="NF95" s="5"/>
      <c r="NG95" s="5"/>
      <c r="NH95" s="5"/>
      <c r="NI95" s="5"/>
      <c r="NJ95" s="5"/>
      <c r="NK95" s="5"/>
      <c r="NL95" s="5"/>
      <c r="NM95" s="5"/>
      <c r="NN95" s="5"/>
      <c r="NO95" s="5"/>
      <c r="NP95" s="5"/>
      <c r="NQ95" s="5"/>
      <c r="NR95" s="5"/>
      <c r="NS95" s="5"/>
      <c r="NT95" s="5"/>
      <c r="NU95" s="5"/>
      <c r="NV95" s="5"/>
      <c r="NW95" s="5"/>
      <c r="NX95" s="5"/>
      <c r="NY95" s="5"/>
      <c r="NZ95" s="5"/>
      <c r="OA95" s="5"/>
      <c r="OB95" s="5"/>
      <c r="OC95" s="5"/>
      <c r="OD95" s="5"/>
      <c r="OE95" s="5"/>
      <c r="OF95" s="5"/>
      <c r="OG95" s="5"/>
      <c r="OH95" s="5"/>
      <c r="OI95" s="5"/>
      <c r="OJ95" s="5"/>
      <c r="OK95" s="5"/>
      <c r="OL95" s="5"/>
      <c r="OM95" s="5"/>
      <c r="ON95" s="5"/>
      <c r="OO95" s="5"/>
      <c r="OP95" s="5"/>
      <c r="OQ95" s="5"/>
      <c r="OR95" s="5"/>
      <c r="OS95" s="5"/>
      <c r="OT95" s="5"/>
      <c r="OU95" s="5"/>
      <c r="OV95" s="5"/>
      <c r="OW95" s="5"/>
      <c r="OX95" s="5"/>
      <c r="OY95" s="5"/>
      <c r="OZ95" s="5"/>
      <c r="PA95" s="5"/>
      <c r="PB95" s="5"/>
      <c r="PC95" s="5"/>
      <c r="PD95" s="5"/>
      <c r="PE95" s="5"/>
      <c r="PF95" s="5"/>
      <c r="PG95" s="5"/>
      <c r="PH95" s="5"/>
      <c r="PI95" s="5"/>
      <c r="PJ95" s="5"/>
      <c r="PK95" s="5"/>
      <c r="PL95" s="5"/>
      <c r="PM95" s="5"/>
      <c r="PN95" s="5"/>
      <c r="PO95" s="5"/>
      <c r="PP95" s="5"/>
      <c r="PQ95" s="5"/>
      <c r="PR95" s="5"/>
      <c r="PS95" s="5"/>
      <c r="PT95" s="5"/>
      <c r="PU95" s="5"/>
      <c r="PV95" s="5"/>
      <c r="PW95" s="5"/>
      <c r="PX95" s="5"/>
      <c r="PY95" s="5"/>
      <c r="PZ95" s="5"/>
      <c r="QA95" s="5"/>
      <c r="QB95" s="5"/>
      <c r="QC95" s="5"/>
      <c r="QD95" s="5"/>
      <c r="QE95" s="5"/>
      <c r="QF95" s="5"/>
      <c r="QG95" s="5"/>
      <c r="QH95" s="5"/>
      <c r="QI95" s="5"/>
      <c r="QJ95" s="5"/>
      <c r="QK95" s="5"/>
      <c r="QL95" s="5"/>
      <c r="QM95" s="5"/>
      <c r="QN95" s="5"/>
      <c r="QO95" s="5"/>
      <c r="QP95" s="5"/>
      <c r="QQ95" s="5"/>
      <c r="QR95" s="5"/>
      <c r="QS95" s="5"/>
      <c r="QT95" s="5"/>
      <c r="QU95" s="5"/>
      <c r="QV95" s="5"/>
      <c r="QW95" s="5"/>
      <c r="QX95" s="5"/>
      <c r="QY95" s="5"/>
      <c r="QZ95" s="5"/>
      <c r="RA95" s="5"/>
      <c r="RB95" s="5"/>
      <c r="RC95" s="5"/>
      <c r="RD95" s="5"/>
      <c r="RE95" s="5"/>
      <c r="RF95" s="5"/>
      <c r="RG95" s="5"/>
      <c r="RH95" s="5"/>
      <c r="RI95" s="5"/>
      <c r="RJ95" s="5"/>
      <c r="RK95" s="5"/>
      <c r="RL95" s="5"/>
      <c r="RM95" s="5"/>
      <c r="RN95" s="5"/>
      <c r="RO95" s="5"/>
      <c r="RP95" s="5"/>
      <c r="RQ95" s="5"/>
      <c r="RR95" s="5"/>
      <c r="RS95" s="5"/>
      <c r="RT95" s="5"/>
      <c r="RU95" s="5"/>
      <c r="RV95" s="5"/>
      <c r="RW95" s="5"/>
      <c r="RX95" s="5"/>
      <c r="RY95" s="5"/>
      <c r="RZ95" s="5"/>
      <c r="SA95" s="5"/>
      <c r="SB95" s="5"/>
      <c r="SC95" s="5"/>
      <c r="SD95" s="5"/>
      <c r="SE95" s="5"/>
      <c r="SF95" s="5"/>
      <c r="SG95" s="5"/>
      <c r="SH95" s="5"/>
      <c r="SI95" s="5"/>
      <c r="SJ95" s="5"/>
      <c r="SK95" s="5"/>
      <c r="SL95" s="5"/>
      <c r="SM95" s="5"/>
      <c r="SN95" s="5"/>
      <c r="SO95" s="5"/>
      <c r="SP95" s="5"/>
      <c r="SQ95" s="5"/>
      <c r="SR95" s="5"/>
      <c r="SS95" s="5"/>
      <c r="ST95" s="5"/>
      <c r="SU95" s="5"/>
      <c r="SV95" s="5"/>
      <c r="SW95" s="5"/>
      <c r="SX95" s="5"/>
      <c r="SY95" s="5"/>
      <c r="SZ95" s="5"/>
      <c r="TA95" s="5"/>
      <c r="TB95" s="5"/>
      <c r="TC95" s="5"/>
      <c r="TD95" s="5"/>
      <c r="TE95" s="5"/>
      <c r="TF95" s="5"/>
      <c r="TG95" s="5"/>
      <c r="TH95" s="5"/>
      <c r="TI95" s="5"/>
      <c r="TJ95" s="5"/>
      <c r="TK95" s="5"/>
      <c r="TL95" s="5"/>
      <c r="TM95" s="5"/>
      <c r="TN95" s="5"/>
      <c r="TO95" s="5"/>
      <c r="TP95" s="5"/>
      <c r="TQ95" s="5"/>
      <c r="TR95" s="5"/>
      <c r="TS95" s="5"/>
      <c r="TT95" s="5"/>
      <c r="TU95" s="5"/>
      <c r="TV95" s="5"/>
      <c r="TW95" s="5"/>
      <c r="TX95" s="5"/>
      <c r="TY95" s="5"/>
      <c r="TZ95" s="5"/>
      <c r="UA95" s="5"/>
      <c r="UB95" s="5"/>
      <c r="UC95" s="5"/>
      <c r="UD95" s="5"/>
      <c r="UE95" s="5"/>
      <c r="UF95" s="5"/>
      <c r="UG95" s="5"/>
      <c r="UH95" s="5"/>
      <c r="UI95" s="5"/>
      <c r="UJ95" s="5"/>
      <c r="UK95" s="5"/>
      <c r="UL95" s="5"/>
      <c r="UM95" s="5"/>
      <c r="UN95" s="5"/>
      <c r="UO95" s="5"/>
      <c r="UP95" s="5"/>
      <c r="UQ95" s="5"/>
      <c r="UR95" s="5"/>
      <c r="US95" s="5"/>
      <c r="UT95" s="5"/>
      <c r="UU95" s="5"/>
      <c r="UV95" s="5"/>
      <c r="UW95" s="5"/>
      <c r="UX95" s="5"/>
      <c r="UY95" s="5"/>
      <c r="UZ95" s="5"/>
      <c r="VA95" s="5"/>
      <c r="VB95" s="5"/>
      <c r="VC95" s="5"/>
      <c r="VD95" s="5"/>
      <c r="VE95" s="5"/>
      <c r="VF95" s="5"/>
      <c r="VG95" s="5"/>
      <c r="VH95" s="5"/>
      <c r="VI95" s="5"/>
      <c r="VJ95" s="5"/>
      <c r="VK95" s="5"/>
      <c r="VL95" s="5"/>
      <c r="VM95" s="5"/>
      <c r="VN95" s="5"/>
      <c r="VO95" s="5"/>
      <c r="VP95" s="5"/>
      <c r="VQ95" s="5"/>
      <c r="VR95" s="5"/>
      <c r="VS95" s="5"/>
      <c r="VT95" s="5"/>
      <c r="VU95" s="5"/>
      <c r="VV95" s="5"/>
      <c r="VW95" s="5"/>
      <c r="VX95" s="5"/>
      <c r="VY95" s="5"/>
      <c r="VZ95" s="5"/>
      <c r="WA95" s="5"/>
      <c r="WB95" s="5"/>
      <c r="WC95" s="5"/>
      <c r="WD95" s="5"/>
      <c r="WE95" s="5"/>
      <c r="WF95" s="5"/>
      <c r="WG95" s="5"/>
      <c r="WH95" s="5"/>
      <c r="WI95" s="5"/>
      <c r="WJ95" s="5"/>
      <c r="WK95" s="5"/>
      <c r="WL95" s="5"/>
      <c r="WM95" s="5"/>
      <c r="WN95" s="5"/>
      <c r="WO95" s="5"/>
      <c r="WP95" s="5"/>
      <c r="WQ95" s="5"/>
      <c r="WR95" s="5"/>
      <c r="WS95" s="5"/>
      <c r="WT95" s="5"/>
      <c r="WU95" s="5"/>
      <c r="WV95" s="5"/>
      <c r="WW95" s="5"/>
      <c r="WX95" s="5"/>
      <c r="WY95" s="5"/>
      <c r="WZ95" s="5"/>
      <c r="XA95" s="5"/>
      <c r="XB95" s="5"/>
      <c r="XC95" s="5"/>
      <c r="XD95" s="5"/>
      <c r="XE95" s="5"/>
      <c r="XF95" s="5"/>
      <c r="XG95" s="5"/>
      <c r="XH95" s="5"/>
      <c r="XI95" s="5"/>
      <c r="XJ95" s="5"/>
      <c r="XK95" s="5"/>
      <c r="XL95" s="5"/>
      <c r="XM95" s="5"/>
      <c r="XN95" s="5"/>
      <c r="XO95" s="5"/>
      <c r="XP95" s="5"/>
      <c r="XQ95" s="5"/>
      <c r="XR95" s="5"/>
      <c r="XS95" s="5"/>
      <c r="XT95" s="5"/>
      <c r="XU95" s="5"/>
      <c r="XV95" s="5"/>
      <c r="XW95" s="5"/>
      <c r="XX95" s="5"/>
      <c r="XY95" s="5"/>
      <c r="XZ95" s="5"/>
      <c r="YA95" s="5"/>
      <c r="YB95" s="5"/>
      <c r="YC95" s="5"/>
      <c r="YD95" s="5"/>
      <c r="YE95" s="5"/>
      <c r="YF95" s="5"/>
      <c r="YG95" s="5"/>
      <c r="YH95" s="5"/>
      <c r="YI95" s="5"/>
      <c r="YJ95" s="5"/>
      <c r="YK95" s="5"/>
      <c r="YL95" s="5"/>
      <c r="YM95" s="5"/>
      <c r="YN95" s="5"/>
      <c r="YO95" s="5"/>
      <c r="YP95" s="5"/>
      <c r="YQ95" s="5"/>
      <c r="YR95" s="5"/>
      <c r="YS95" s="5"/>
      <c r="YT95" s="5"/>
      <c r="YU95" s="5"/>
      <c r="YV95" s="5"/>
      <c r="YW95" s="5"/>
      <c r="YX95" s="5"/>
      <c r="YY95" s="5"/>
      <c r="YZ95" s="5"/>
      <c r="ZA95" s="5"/>
      <c r="ZB95" s="5"/>
      <c r="ZC95" s="5"/>
      <c r="ZD95" s="5"/>
      <c r="ZE95" s="5"/>
      <c r="ZF95" s="5"/>
      <c r="ZG95" s="5"/>
      <c r="ZH95" s="5"/>
      <c r="ZI95" s="5"/>
      <c r="ZJ95" s="5"/>
      <c r="ZK95" s="5"/>
      <c r="ZL95" s="5"/>
      <c r="ZM95" s="5"/>
      <c r="ZN95" s="5"/>
      <c r="ZO95" s="5"/>
      <c r="ZP95" s="5"/>
      <c r="ZQ95" s="5"/>
      <c r="ZR95" s="5"/>
      <c r="ZS95" s="5"/>
      <c r="ZT95" s="5"/>
      <c r="ZU95" s="5"/>
      <c r="ZV95" s="5"/>
      <c r="ZW95" s="5"/>
      <c r="ZX95" s="5"/>
      <c r="ZY95" s="5"/>
      <c r="ZZ95" s="5"/>
      <c r="AAA95" s="5"/>
      <c r="AAB95" s="5"/>
      <c r="AAC95" s="5"/>
      <c r="AAD95" s="5"/>
      <c r="AAE95" s="5"/>
      <c r="AAF95" s="5"/>
      <c r="AAG95" s="5"/>
      <c r="AAH95" s="5"/>
      <c r="AAI95" s="5"/>
      <c r="AAJ95" s="5"/>
      <c r="AAK95" s="5"/>
      <c r="AAL95" s="5"/>
      <c r="AAM95" s="5"/>
      <c r="AAN95" s="5"/>
      <c r="AAO95" s="5"/>
      <c r="AAP95" s="5"/>
      <c r="AAQ95" s="5"/>
      <c r="AAR95" s="5"/>
      <c r="AAS95" s="5"/>
      <c r="AAT95" s="5"/>
      <c r="AAU95" s="5"/>
      <c r="AAV95" s="5"/>
      <c r="AAW95" s="5"/>
      <c r="AAX95" s="5"/>
      <c r="AAY95" s="5"/>
      <c r="AAZ95" s="5"/>
      <c r="ABA95" s="5"/>
      <c r="ABB95" s="5"/>
      <c r="ABC95" s="5"/>
      <c r="ABD95" s="5"/>
      <c r="ABE95" s="5"/>
      <c r="ABF95" s="5"/>
      <c r="ABG95" s="5"/>
      <c r="ABH95" s="5"/>
      <c r="ABI95" s="5"/>
      <c r="ABJ95" s="5"/>
      <c r="ABK95" s="5"/>
      <c r="ABL95" s="5"/>
      <c r="ABM95" s="5"/>
      <c r="ABN95" s="5"/>
      <c r="ABO95" s="5"/>
      <c r="ABP95" s="5"/>
      <c r="ABQ95" s="5"/>
      <c r="ABR95" s="5"/>
      <c r="ABS95" s="5"/>
      <c r="ABT95" s="5"/>
      <c r="ABU95" s="5"/>
      <c r="ABV95" s="5"/>
      <c r="ABW95" s="5"/>
      <c r="ABX95" s="5"/>
      <c r="ABY95" s="5"/>
      <c r="ABZ95" s="5"/>
      <c r="ACA95" s="5"/>
      <c r="ACB95" s="5"/>
      <c r="ACC95" s="5"/>
      <c r="ACD95" s="5"/>
      <c r="ACE95" s="5"/>
      <c r="ACF95" s="5"/>
      <c r="ACG95" s="5"/>
      <c r="ACH95" s="5"/>
      <c r="ACI95" s="5"/>
      <c r="ACJ95" s="5"/>
      <c r="ACK95" s="5"/>
      <c r="ACL95" s="5"/>
      <c r="ACM95" s="5"/>
      <c r="ACN95" s="5"/>
      <c r="ACO95" s="5"/>
      <c r="ACP95" s="5"/>
      <c r="ACQ95" s="5"/>
      <c r="ACR95" s="5"/>
      <c r="ACS95" s="5"/>
      <c r="ACT95" s="5"/>
      <c r="ACU95" s="5"/>
      <c r="ACV95" s="5"/>
      <c r="ACW95" s="5"/>
      <c r="ACX95" s="5"/>
      <c r="ACY95" s="5"/>
      <c r="ACZ95" s="5"/>
      <c r="ADA95" s="5"/>
      <c r="ADB95" s="5"/>
      <c r="ADC95" s="5"/>
      <c r="ADD95" s="5"/>
      <c r="ADE95" s="5"/>
      <c r="ADF95" s="5"/>
      <c r="ADG95" s="5"/>
      <c r="ADH95" s="5"/>
      <c r="ADI95" s="5"/>
      <c r="ADJ95" s="5"/>
      <c r="ADK95" s="5"/>
      <c r="ADL95" s="5"/>
      <c r="ADM95" s="5"/>
      <c r="ADN95" s="5"/>
      <c r="ADO95" s="5"/>
      <c r="ADP95" s="5"/>
      <c r="ADQ95" s="5"/>
      <c r="ADR95" s="5"/>
      <c r="ADS95" s="5"/>
      <c r="ADT95" s="5"/>
      <c r="ADU95" s="5"/>
      <c r="ADV95" s="5"/>
      <c r="ADW95" s="5"/>
      <c r="ADX95" s="5"/>
      <c r="ADY95" s="5"/>
      <c r="ADZ95" s="5"/>
      <c r="AEA95" s="5"/>
      <c r="AEB95" s="5"/>
      <c r="AEC95" s="5"/>
      <c r="AED95" s="5"/>
      <c r="AEE95" s="5"/>
      <c r="AEF95" s="5"/>
      <c r="AEG95" s="5"/>
      <c r="AEH95" s="5"/>
      <c r="AEI95" s="5"/>
      <c r="AEJ95" s="5"/>
      <c r="AEK95" s="5"/>
      <c r="AEL95" s="5"/>
      <c r="AEM95" s="5"/>
      <c r="AEN95" s="5"/>
      <c r="AEO95" s="5"/>
      <c r="AEP95" s="5"/>
      <c r="AEQ95" s="5"/>
      <c r="AER95" s="5"/>
      <c r="AES95" s="5"/>
      <c r="AET95" s="5"/>
      <c r="AEU95" s="5"/>
      <c r="AEV95" s="5"/>
      <c r="AEW95" s="5"/>
      <c r="AEX95" s="5"/>
      <c r="AEY95" s="5"/>
      <c r="AEZ95" s="5"/>
      <c r="AFA95" s="5"/>
      <c r="AFB95" s="5"/>
      <c r="AFC95" s="5"/>
      <c r="AFD95" s="5"/>
      <c r="AFE95" s="5"/>
      <c r="AFF95" s="5"/>
      <c r="AFG95" s="5"/>
      <c r="AFH95" s="5"/>
      <c r="AFI95" s="5"/>
      <c r="AFJ95" s="5"/>
      <c r="AFK95" s="5"/>
      <c r="AFL95" s="5"/>
      <c r="AFM95" s="5"/>
      <c r="AFN95" s="5"/>
      <c r="AFO95" s="5"/>
      <c r="AFP95" s="5"/>
      <c r="AFQ95" s="5"/>
      <c r="AFR95" s="5"/>
      <c r="AFS95" s="5"/>
      <c r="AFT95" s="5"/>
      <c r="AFU95" s="5"/>
      <c r="AFV95" s="5"/>
      <c r="AFW95" s="5"/>
      <c r="AFX95" s="5"/>
      <c r="AFY95" s="5"/>
      <c r="AFZ95" s="5"/>
      <c r="AGA95" s="5"/>
      <c r="AGB95" s="5"/>
      <c r="AGC95" s="5"/>
      <c r="AGD95" s="5"/>
      <c r="AGE95" s="5"/>
      <c r="AGF95" s="5"/>
      <c r="AGG95" s="5"/>
      <c r="AGH95" s="5"/>
      <c r="AGI95" s="5"/>
      <c r="AGJ95" s="5"/>
      <c r="AGK95" s="5"/>
      <c r="AGL95" s="5"/>
      <c r="AGM95" s="5"/>
      <c r="AGN95" s="5"/>
      <c r="AGO95" s="5"/>
      <c r="AGP95" s="5"/>
      <c r="AGQ95" s="5"/>
      <c r="AGR95" s="5"/>
      <c r="AGS95" s="5"/>
      <c r="AGT95" s="5"/>
      <c r="AGU95" s="5"/>
      <c r="AGV95" s="5"/>
      <c r="AGW95" s="5"/>
      <c r="AGX95" s="5"/>
      <c r="AGY95" s="5"/>
      <c r="AGZ95" s="5"/>
      <c r="AHA95" s="5"/>
      <c r="AHB95" s="5"/>
      <c r="AHC95" s="5"/>
      <c r="AHD95" s="5"/>
      <c r="AHE95" s="5"/>
      <c r="AHF95" s="5"/>
      <c r="AHG95" s="5"/>
      <c r="AHH95" s="5"/>
      <c r="AHI95" s="5"/>
      <c r="AHJ95" s="5"/>
      <c r="AHK95" s="5"/>
      <c r="AHL95" s="5"/>
      <c r="AHM95" s="5"/>
      <c r="AHN95" s="5"/>
      <c r="AHO95" s="5"/>
      <c r="AHP95" s="5"/>
      <c r="AHQ95" s="5"/>
      <c r="AHR95" s="5"/>
      <c r="AHS95" s="5"/>
      <c r="AHT95" s="5"/>
      <c r="AHU95" s="5"/>
      <c r="AHV95" s="5"/>
      <c r="AHW95" s="5"/>
      <c r="AHX95" s="5"/>
      <c r="AHY95" s="5"/>
      <c r="AHZ95" s="5"/>
      <c r="AIA95" s="5"/>
      <c r="AIB95" s="5"/>
      <c r="AIC95" s="5"/>
      <c r="AID95" s="5"/>
      <c r="AIE95" s="5"/>
      <c r="AIF95" s="5"/>
      <c r="AIG95" s="5"/>
      <c r="AIH95" s="5"/>
      <c r="AII95" s="5"/>
      <c r="AIJ95" s="5"/>
      <c r="AIK95" s="5"/>
      <c r="AIL95" s="5"/>
      <c r="AIM95" s="5"/>
      <c r="AIN95" s="5"/>
      <c r="AIO95" s="5"/>
      <c r="AIP95" s="5"/>
      <c r="AIQ95" s="5"/>
      <c r="AIR95" s="5"/>
      <c r="AIS95" s="5"/>
      <c r="AIT95" s="5"/>
      <c r="AIU95" s="5"/>
      <c r="AIV95" s="5"/>
      <c r="AIW95" s="5"/>
      <c r="AIX95" s="5"/>
      <c r="AIY95" s="5"/>
      <c r="AIZ95" s="5"/>
      <c r="AJA95" s="5"/>
      <c r="AJB95" s="5"/>
      <c r="AJC95" s="5"/>
      <c r="AJD95" s="5"/>
      <c r="AJE95" s="5"/>
      <c r="AJF95" s="5"/>
      <c r="AJG95" s="5"/>
      <c r="AJH95" s="5"/>
      <c r="AJI95" s="5"/>
      <c r="AJJ95" s="5"/>
      <c r="AJK95" s="5"/>
      <c r="AJL95" s="5"/>
      <c r="AJM95" s="5"/>
      <c r="AJN95" s="5"/>
      <c r="AJO95" s="5"/>
      <c r="AJP95" s="5"/>
      <c r="AJQ95" s="5"/>
      <c r="AJR95" s="5"/>
      <c r="AJS95" s="5"/>
    </row>
    <row r="96" spans="1:956" ht="31.5" x14ac:dyDescent="0.3">
      <c r="A96" s="258" t="s">
        <v>108</v>
      </c>
      <c r="B96" s="236">
        <v>2250123</v>
      </c>
      <c r="C96" s="237">
        <v>36000</v>
      </c>
      <c r="D96" s="205">
        <f t="shared" si="18"/>
        <v>0</v>
      </c>
      <c r="E96" s="191">
        <f>C96-D96</f>
        <v>36000</v>
      </c>
      <c r="F96" s="71">
        <f>D96/C96*100</f>
        <v>0</v>
      </c>
      <c r="G96" s="191"/>
      <c r="H96" s="191"/>
      <c r="I96" s="192" t="e">
        <f t="shared" si="14"/>
        <v>#DIV/0!</v>
      </c>
      <c r="J96" s="74"/>
      <c r="K96" s="74"/>
      <c r="L96" s="2"/>
      <c r="M96" s="2"/>
      <c r="N96" s="2"/>
      <c r="O96" s="2"/>
      <c r="P96" s="2"/>
      <c r="Q96" s="2"/>
      <c r="R96" s="2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4"/>
      <c r="AW96" s="4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  <c r="HH96" s="5"/>
      <c r="HI96" s="5"/>
      <c r="HJ96" s="5"/>
      <c r="HK96" s="5"/>
      <c r="HL96" s="5"/>
      <c r="HM96" s="5"/>
      <c r="HN96" s="5"/>
      <c r="HO96" s="5"/>
      <c r="HP96" s="5"/>
      <c r="HQ96" s="5"/>
      <c r="HR96" s="5"/>
      <c r="HS96" s="5"/>
      <c r="HT96" s="5"/>
      <c r="HU96" s="5"/>
      <c r="HV96" s="5"/>
      <c r="HW96" s="5"/>
      <c r="HX96" s="5"/>
      <c r="HY96" s="5"/>
      <c r="HZ96" s="5"/>
      <c r="IA96" s="5"/>
      <c r="IB96" s="5"/>
      <c r="IC96" s="5"/>
      <c r="ID96" s="5"/>
      <c r="IE96" s="5"/>
      <c r="IF96" s="5"/>
      <c r="IG96" s="5"/>
      <c r="IH96" s="5"/>
      <c r="II96" s="5"/>
      <c r="IJ96" s="5"/>
      <c r="IK96" s="5"/>
      <c r="IL96" s="5"/>
      <c r="IM96" s="5"/>
      <c r="IN96" s="5"/>
      <c r="IO96" s="5"/>
      <c r="IP96" s="5"/>
      <c r="IQ96" s="5"/>
      <c r="IR96" s="5"/>
      <c r="IS96" s="5"/>
      <c r="IT96" s="5"/>
      <c r="IU96" s="5"/>
      <c r="IV96" s="5"/>
      <c r="IW96" s="5"/>
      <c r="IX96" s="5"/>
      <c r="IY96" s="5"/>
      <c r="IZ96" s="5"/>
      <c r="JA96" s="5"/>
      <c r="JB96" s="5"/>
      <c r="JC96" s="5"/>
      <c r="JD96" s="5"/>
      <c r="JE96" s="5"/>
      <c r="JF96" s="5"/>
      <c r="JG96" s="5"/>
      <c r="JH96" s="5"/>
      <c r="JI96" s="5"/>
      <c r="JJ96" s="5"/>
      <c r="JK96" s="5"/>
      <c r="JL96" s="5"/>
      <c r="JM96" s="5"/>
      <c r="JN96" s="5"/>
      <c r="JO96" s="5"/>
      <c r="JP96" s="5"/>
      <c r="JQ96" s="5"/>
      <c r="JR96" s="5"/>
      <c r="JS96" s="5"/>
      <c r="JT96" s="5"/>
      <c r="JU96" s="5"/>
      <c r="JV96" s="5"/>
      <c r="JW96" s="5"/>
      <c r="JX96" s="5"/>
      <c r="JY96" s="5"/>
      <c r="JZ96" s="5"/>
      <c r="KA96" s="5"/>
      <c r="KB96" s="5"/>
      <c r="KC96" s="5"/>
      <c r="KD96" s="5"/>
      <c r="KE96" s="5"/>
      <c r="KF96" s="5"/>
      <c r="KG96" s="5"/>
      <c r="KH96" s="5"/>
      <c r="KI96" s="5"/>
      <c r="KJ96" s="5"/>
      <c r="KK96" s="5"/>
      <c r="KL96" s="5"/>
      <c r="KM96" s="5"/>
      <c r="KN96" s="5"/>
      <c r="KO96" s="5"/>
      <c r="KP96" s="5"/>
      <c r="KQ96" s="5"/>
      <c r="KR96" s="5"/>
      <c r="KS96" s="5"/>
      <c r="KT96" s="5"/>
      <c r="KU96" s="5"/>
      <c r="KV96" s="5"/>
      <c r="KW96" s="5"/>
      <c r="KX96" s="5"/>
      <c r="KY96" s="5"/>
      <c r="KZ96" s="5"/>
      <c r="LA96" s="5"/>
      <c r="LB96" s="5"/>
      <c r="LC96" s="5"/>
      <c r="LD96" s="5"/>
      <c r="LE96" s="5"/>
      <c r="LF96" s="5"/>
      <c r="LG96" s="5"/>
      <c r="LH96" s="5"/>
      <c r="LI96" s="5"/>
      <c r="LJ96" s="5"/>
      <c r="LK96" s="5"/>
      <c r="LL96" s="5"/>
      <c r="LM96" s="5"/>
      <c r="LN96" s="5"/>
      <c r="LO96" s="5"/>
      <c r="LP96" s="5"/>
      <c r="LQ96" s="5"/>
      <c r="LR96" s="5"/>
      <c r="LS96" s="5"/>
      <c r="LT96" s="5"/>
      <c r="LU96" s="5"/>
      <c r="LV96" s="5"/>
      <c r="LW96" s="5"/>
      <c r="LX96" s="5"/>
      <c r="LY96" s="5"/>
      <c r="LZ96" s="5"/>
      <c r="MA96" s="5"/>
      <c r="MB96" s="5"/>
      <c r="MC96" s="5"/>
      <c r="MD96" s="5"/>
      <c r="ME96" s="5"/>
      <c r="MF96" s="5"/>
      <c r="MG96" s="5"/>
      <c r="MH96" s="5"/>
      <c r="MI96" s="5"/>
      <c r="MJ96" s="5"/>
      <c r="MK96" s="5"/>
      <c r="ML96" s="5"/>
      <c r="MM96" s="5"/>
      <c r="MN96" s="5"/>
      <c r="MO96" s="5"/>
      <c r="MP96" s="5"/>
      <c r="MQ96" s="5"/>
      <c r="MR96" s="5"/>
      <c r="MS96" s="5"/>
      <c r="MT96" s="5"/>
      <c r="MU96" s="5"/>
      <c r="MV96" s="5"/>
      <c r="MW96" s="5"/>
      <c r="MX96" s="5"/>
      <c r="MY96" s="5"/>
      <c r="MZ96" s="5"/>
      <c r="NA96" s="5"/>
      <c r="NB96" s="5"/>
      <c r="NC96" s="5"/>
      <c r="ND96" s="5"/>
      <c r="NE96" s="5"/>
      <c r="NF96" s="5"/>
      <c r="NG96" s="5"/>
      <c r="NH96" s="5"/>
      <c r="NI96" s="5"/>
      <c r="NJ96" s="5"/>
      <c r="NK96" s="5"/>
      <c r="NL96" s="5"/>
      <c r="NM96" s="5"/>
      <c r="NN96" s="5"/>
      <c r="NO96" s="5"/>
      <c r="NP96" s="5"/>
      <c r="NQ96" s="5"/>
      <c r="NR96" s="5"/>
      <c r="NS96" s="5"/>
      <c r="NT96" s="5"/>
      <c r="NU96" s="5"/>
      <c r="NV96" s="5"/>
      <c r="NW96" s="5"/>
      <c r="NX96" s="5"/>
      <c r="NY96" s="5"/>
      <c r="NZ96" s="5"/>
      <c r="OA96" s="5"/>
      <c r="OB96" s="5"/>
      <c r="OC96" s="5"/>
      <c r="OD96" s="5"/>
      <c r="OE96" s="5"/>
      <c r="OF96" s="5"/>
      <c r="OG96" s="5"/>
      <c r="OH96" s="5"/>
      <c r="OI96" s="5"/>
      <c r="OJ96" s="5"/>
      <c r="OK96" s="5"/>
      <c r="OL96" s="5"/>
      <c r="OM96" s="5"/>
      <c r="ON96" s="5"/>
      <c r="OO96" s="5"/>
      <c r="OP96" s="5"/>
      <c r="OQ96" s="5"/>
      <c r="OR96" s="5"/>
      <c r="OS96" s="5"/>
      <c r="OT96" s="5"/>
      <c r="OU96" s="5"/>
      <c r="OV96" s="5"/>
      <c r="OW96" s="5"/>
      <c r="OX96" s="5"/>
      <c r="OY96" s="5"/>
      <c r="OZ96" s="5"/>
      <c r="PA96" s="5"/>
      <c r="PB96" s="5"/>
      <c r="PC96" s="5"/>
      <c r="PD96" s="5"/>
      <c r="PE96" s="5"/>
      <c r="PF96" s="5"/>
      <c r="PG96" s="5"/>
      <c r="PH96" s="5"/>
      <c r="PI96" s="5"/>
      <c r="PJ96" s="5"/>
      <c r="PK96" s="5"/>
      <c r="PL96" s="5"/>
      <c r="PM96" s="5"/>
      <c r="PN96" s="5"/>
      <c r="PO96" s="5"/>
      <c r="PP96" s="5"/>
      <c r="PQ96" s="5"/>
      <c r="PR96" s="5"/>
      <c r="PS96" s="5"/>
      <c r="PT96" s="5"/>
      <c r="PU96" s="5"/>
      <c r="PV96" s="5"/>
      <c r="PW96" s="5"/>
      <c r="PX96" s="5"/>
      <c r="PY96" s="5"/>
      <c r="PZ96" s="5"/>
      <c r="QA96" s="5"/>
      <c r="QB96" s="5"/>
      <c r="QC96" s="5"/>
      <c r="QD96" s="5"/>
      <c r="QE96" s="5"/>
      <c r="QF96" s="5"/>
      <c r="QG96" s="5"/>
      <c r="QH96" s="5"/>
      <c r="QI96" s="5"/>
      <c r="QJ96" s="5"/>
      <c r="QK96" s="5"/>
      <c r="QL96" s="5"/>
      <c r="QM96" s="5"/>
      <c r="QN96" s="5"/>
      <c r="QO96" s="5"/>
      <c r="QP96" s="5"/>
      <c r="QQ96" s="5"/>
      <c r="QR96" s="5"/>
      <c r="QS96" s="5"/>
      <c r="QT96" s="5"/>
      <c r="QU96" s="5"/>
      <c r="QV96" s="5"/>
      <c r="QW96" s="5"/>
      <c r="QX96" s="5"/>
      <c r="QY96" s="5"/>
      <c r="QZ96" s="5"/>
      <c r="RA96" s="5"/>
      <c r="RB96" s="5"/>
      <c r="RC96" s="5"/>
      <c r="RD96" s="5"/>
      <c r="RE96" s="5"/>
      <c r="RF96" s="5"/>
      <c r="RG96" s="5"/>
      <c r="RH96" s="5"/>
      <c r="RI96" s="5"/>
      <c r="RJ96" s="5"/>
      <c r="RK96" s="5"/>
      <c r="RL96" s="5"/>
      <c r="RM96" s="5"/>
      <c r="RN96" s="5"/>
      <c r="RO96" s="5"/>
      <c r="RP96" s="5"/>
      <c r="RQ96" s="5"/>
      <c r="RR96" s="5"/>
      <c r="RS96" s="5"/>
      <c r="RT96" s="5"/>
      <c r="RU96" s="5"/>
      <c r="RV96" s="5"/>
      <c r="RW96" s="5"/>
      <c r="RX96" s="5"/>
      <c r="RY96" s="5"/>
      <c r="RZ96" s="5"/>
      <c r="SA96" s="5"/>
      <c r="SB96" s="5"/>
      <c r="SC96" s="5"/>
      <c r="SD96" s="5"/>
      <c r="SE96" s="5"/>
      <c r="SF96" s="5"/>
      <c r="SG96" s="5"/>
      <c r="SH96" s="5"/>
      <c r="SI96" s="5"/>
      <c r="SJ96" s="5"/>
      <c r="SK96" s="5"/>
      <c r="SL96" s="5"/>
      <c r="SM96" s="5"/>
      <c r="SN96" s="5"/>
      <c r="SO96" s="5"/>
      <c r="SP96" s="5"/>
      <c r="SQ96" s="5"/>
      <c r="SR96" s="5"/>
      <c r="SS96" s="5"/>
      <c r="ST96" s="5"/>
      <c r="SU96" s="5"/>
      <c r="SV96" s="5"/>
      <c r="SW96" s="5"/>
      <c r="SX96" s="5"/>
      <c r="SY96" s="5"/>
      <c r="SZ96" s="5"/>
      <c r="TA96" s="5"/>
      <c r="TB96" s="5"/>
      <c r="TC96" s="5"/>
      <c r="TD96" s="5"/>
      <c r="TE96" s="5"/>
      <c r="TF96" s="5"/>
      <c r="TG96" s="5"/>
      <c r="TH96" s="5"/>
      <c r="TI96" s="5"/>
      <c r="TJ96" s="5"/>
      <c r="TK96" s="5"/>
      <c r="TL96" s="5"/>
      <c r="TM96" s="5"/>
      <c r="TN96" s="5"/>
      <c r="TO96" s="5"/>
      <c r="TP96" s="5"/>
      <c r="TQ96" s="5"/>
      <c r="TR96" s="5"/>
      <c r="TS96" s="5"/>
      <c r="TT96" s="5"/>
      <c r="TU96" s="5"/>
      <c r="TV96" s="5"/>
      <c r="TW96" s="5"/>
      <c r="TX96" s="5"/>
      <c r="TY96" s="5"/>
      <c r="TZ96" s="5"/>
      <c r="UA96" s="5"/>
      <c r="UB96" s="5"/>
      <c r="UC96" s="5"/>
      <c r="UD96" s="5"/>
      <c r="UE96" s="5"/>
      <c r="UF96" s="5"/>
      <c r="UG96" s="5"/>
      <c r="UH96" s="5"/>
      <c r="UI96" s="5"/>
      <c r="UJ96" s="5"/>
      <c r="UK96" s="5"/>
      <c r="UL96" s="5"/>
      <c r="UM96" s="5"/>
      <c r="UN96" s="5"/>
      <c r="UO96" s="5"/>
      <c r="UP96" s="5"/>
      <c r="UQ96" s="5"/>
      <c r="UR96" s="5"/>
      <c r="US96" s="5"/>
      <c r="UT96" s="5"/>
      <c r="UU96" s="5"/>
      <c r="UV96" s="5"/>
      <c r="UW96" s="5"/>
      <c r="UX96" s="5"/>
      <c r="UY96" s="5"/>
      <c r="UZ96" s="5"/>
      <c r="VA96" s="5"/>
      <c r="VB96" s="5"/>
      <c r="VC96" s="5"/>
      <c r="VD96" s="5"/>
      <c r="VE96" s="5"/>
      <c r="VF96" s="5"/>
      <c r="VG96" s="5"/>
      <c r="VH96" s="5"/>
      <c r="VI96" s="5"/>
      <c r="VJ96" s="5"/>
      <c r="VK96" s="5"/>
      <c r="VL96" s="5"/>
      <c r="VM96" s="5"/>
      <c r="VN96" s="5"/>
      <c r="VO96" s="5"/>
      <c r="VP96" s="5"/>
      <c r="VQ96" s="5"/>
      <c r="VR96" s="5"/>
      <c r="VS96" s="5"/>
      <c r="VT96" s="5"/>
      <c r="VU96" s="5"/>
      <c r="VV96" s="5"/>
      <c r="VW96" s="5"/>
      <c r="VX96" s="5"/>
      <c r="VY96" s="5"/>
      <c r="VZ96" s="5"/>
      <c r="WA96" s="5"/>
      <c r="WB96" s="5"/>
      <c r="WC96" s="5"/>
      <c r="WD96" s="5"/>
      <c r="WE96" s="5"/>
      <c r="WF96" s="5"/>
      <c r="WG96" s="5"/>
      <c r="WH96" s="5"/>
      <c r="WI96" s="5"/>
      <c r="WJ96" s="5"/>
      <c r="WK96" s="5"/>
      <c r="WL96" s="5"/>
      <c r="WM96" s="5"/>
      <c r="WN96" s="5"/>
      <c r="WO96" s="5"/>
      <c r="WP96" s="5"/>
      <c r="WQ96" s="5"/>
      <c r="WR96" s="5"/>
      <c r="WS96" s="5"/>
      <c r="WT96" s="5"/>
      <c r="WU96" s="5"/>
      <c r="WV96" s="5"/>
      <c r="WW96" s="5"/>
      <c r="WX96" s="5"/>
      <c r="WY96" s="5"/>
      <c r="WZ96" s="5"/>
      <c r="XA96" s="5"/>
      <c r="XB96" s="5"/>
      <c r="XC96" s="5"/>
      <c r="XD96" s="5"/>
      <c r="XE96" s="5"/>
      <c r="XF96" s="5"/>
      <c r="XG96" s="5"/>
      <c r="XH96" s="5"/>
      <c r="XI96" s="5"/>
      <c r="XJ96" s="5"/>
      <c r="XK96" s="5"/>
      <c r="XL96" s="5"/>
      <c r="XM96" s="5"/>
      <c r="XN96" s="5"/>
      <c r="XO96" s="5"/>
      <c r="XP96" s="5"/>
      <c r="XQ96" s="5"/>
      <c r="XR96" s="5"/>
      <c r="XS96" s="5"/>
      <c r="XT96" s="5"/>
      <c r="XU96" s="5"/>
      <c r="XV96" s="5"/>
      <c r="XW96" s="5"/>
      <c r="XX96" s="5"/>
      <c r="XY96" s="5"/>
      <c r="XZ96" s="5"/>
      <c r="YA96" s="5"/>
      <c r="YB96" s="5"/>
      <c r="YC96" s="5"/>
      <c r="YD96" s="5"/>
      <c r="YE96" s="5"/>
      <c r="YF96" s="5"/>
      <c r="YG96" s="5"/>
      <c r="YH96" s="5"/>
      <c r="YI96" s="5"/>
      <c r="YJ96" s="5"/>
      <c r="YK96" s="5"/>
      <c r="YL96" s="5"/>
      <c r="YM96" s="5"/>
      <c r="YN96" s="5"/>
      <c r="YO96" s="5"/>
      <c r="YP96" s="5"/>
      <c r="YQ96" s="5"/>
      <c r="YR96" s="5"/>
      <c r="YS96" s="5"/>
      <c r="YT96" s="5"/>
      <c r="YU96" s="5"/>
      <c r="YV96" s="5"/>
      <c r="YW96" s="5"/>
      <c r="YX96" s="5"/>
      <c r="YY96" s="5"/>
      <c r="YZ96" s="5"/>
      <c r="ZA96" s="5"/>
      <c r="ZB96" s="5"/>
      <c r="ZC96" s="5"/>
      <c r="ZD96" s="5"/>
      <c r="ZE96" s="5"/>
      <c r="ZF96" s="5"/>
      <c r="ZG96" s="5"/>
      <c r="ZH96" s="5"/>
      <c r="ZI96" s="5"/>
      <c r="ZJ96" s="5"/>
      <c r="ZK96" s="5"/>
      <c r="ZL96" s="5"/>
      <c r="ZM96" s="5"/>
      <c r="ZN96" s="5"/>
      <c r="ZO96" s="5"/>
      <c r="ZP96" s="5"/>
      <c r="ZQ96" s="5"/>
      <c r="ZR96" s="5"/>
      <c r="ZS96" s="5"/>
      <c r="ZT96" s="5"/>
      <c r="ZU96" s="5"/>
      <c r="ZV96" s="5"/>
      <c r="ZW96" s="5"/>
      <c r="ZX96" s="5"/>
      <c r="ZY96" s="5"/>
      <c r="ZZ96" s="5"/>
      <c r="AAA96" s="5"/>
      <c r="AAB96" s="5"/>
      <c r="AAC96" s="5"/>
      <c r="AAD96" s="5"/>
      <c r="AAE96" s="5"/>
      <c r="AAF96" s="5"/>
      <c r="AAG96" s="5"/>
      <c r="AAH96" s="5"/>
      <c r="AAI96" s="5"/>
      <c r="AAJ96" s="5"/>
      <c r="AAK96" s="5"/>
      <c r="AAL96" s="5"/>
      <c r="AAM96" s="5"/>
      <c r="AAN96" s="5"/>
      <c r="AAO96" s="5"/>
      <c r="AAP96" s="5"/>
      <c r="AAQ96" s="5"/>
      <c r="AAR96" s="5"/>
      <c r="AAS96" s="5"/>
      <c r="AAT96" s="5"/>
      <c r="AAU96" s="5"/>
      <c r="AAV96" s="5"/>
      <c r="AAW96" s="5"/>
      <c r="AAX96" s="5"/>
      <c r="AAY96" s="5"/>
      <c r="AAZ96" s="5"/>
      <c r="ABA96" s="5"/>
      <c r="ABB96" s="5"/>
      <c r="ABC96" s="5"/>
      <c r="ABD96" s="5"/>
      <c r="ABE96" s="5"/>
      <c r="ABF96" s="5"/>
      <c r="ABG96" s="5"/>
      <c r="ABH96" s="5"/>
      <c r="ABI96" s="5"/>
      <c r="ABJ96" s="5"/>
      <c r="ABK96" s="5"/>
      <c r="ABL96" s="5"/>
      <c r="ABM96" s="5"/>
      <c r="ABN96" s="5"/>
      <c r="ABO96" s="5"/>
      <c r="ABP96" s="5"/>
      <c r="ABQ96" s="5"/>
      <c r="ABR96" s="5"/>
      <c r="ABS96" s="5"/>
      <c r="ABT96" s="5"/>
      <c r="ABU96" s="5"/>
      <c r="ABV96" s="5"/>
      <c r="ABW96" s="5"/>
      <c r="ABX96" s="5"/>
      <c r="ABY96" s="5"/>
      <c r="ABZ96" s="5"/>
      <c r="ACA96" s="5"/>
      <c r="ACB96" s="5"/>
      <c r="ACC96" s="5"/>
      <c r="ACD96" s="5"/>
      <c r="ACE96" s="5"/>
      <c r="ACF96" s="5"/>
      <c r="ACG96" s="5"/>
      <c r="ACH96" s="5"/>
      <c r="ACI96" s="5"/>
      <c r="ACJ96" s="5"/>
      <c r="ACK96" s="5"/>
      <c r="ACL96" s="5"/>
      <c r="ACM96" s="5"/>
      <c r="ACN96" s="5"/>
      <c r="ACO96" s="5"/>
      <c r="ACP96" s="5"/>
      <c r="ACQ96" s="5"/>
      <c r="ACR96" s="5"/>
      <c r="ACS96" s="5"/>
      <c r="ACT96" s="5"/>
      <c r="ACU96" s="5"/>
      <c r="ACV96" s="5"/>
      <c r="ACW96" s="5"/>
      <c r="ACX96" s="5"/>
      <c r="ACY96" s="5"/>
      <c r="ACZ96" s="5"/>
      <c r="ADA96" s="5"/>
      <c r="ADB96" s="5"/>
      <c r="ADC96" s="5"/>
      <c r="ADD96" s="5"/>
      <c r="ADE96" s="5"/>
      <c r="ADF96" s="5"/>
      <c r="ADG96" s="5"/>
      <c r="ADH96" s="5"/>
      <c r="ADI96" s="5"/>
      <c r="ADJ96" s="5"/>
      <c r="ADK96" s="5"/>
      <c r="ADL96" s="5"/>
      <c r="ADM96" s="5"/>
      <c r="ADN96" s="5"/>
      <c r="ADO96" s="5"/>
      <c r="ADP96" s="5"/>
      <c r="ADQ96" s="5"/>
      <c r="ADR96" s="5"/>
      <c r="ADS96" s="5"/>
      <c r="ADT96" s="5"/>
      <c r="ADU96" s="5"/>
      <c r="ADV96" s="5"/>
      <c r="ADW96" s="5"/>
      <c r="ADX96" s="5"/>
      <c r="ADY96" s="5"/>
      <c r="ADZ96" s="5"/>
      <c r="AEA96" s="5"/>
      <c r="AEB96" s="5"/>
      <c r="AEC96" s="5"/>
      <c r="AED96" s="5"/>
      <c r="AEE96" s="5"/>
      <c r="AEF96" s="5"/>
      <c r="AEG96" s="5"/>
      <c r="AEH96" s="5"/>
      <c r="AEI96" s="5"/>
      <c r="AEJ96" s="5"/>
      <c r="AEK96" s="5"/>
      <c r="AEL96" s="5"/>
      <c r="AEM96" s="5"/>
      <c r="AEN96" s="5"/>
      <c r="AEO96" s="5"/>
      <c r="AEP96" s="5"/>
      <c r="AEQ96" s="5"/>
      <c r="AER96" s="5"/>
      <c r="AES96" s="5"/>
      <c r="AET96" s="5"/>
      <c r="AEU96" s="5"/>
      <c r="AEV96" s="5"/>
      <c r="AEW96" s="5"/>
      <c r="AEX96" s="5"/>
      <c r="AEY96" s="5"/>
      <c r="AEZ96" s="5"/>
      <c r="AFA96" s="5"/>
      <c r="AFB96" s="5"/>
      <c r="AFC96" s="5"/>
      <c r="AFD96" s="5"/>
      <c r="AFE96" s="5"/>
      <c r="AFF96" s="5"/>
      <c r="AFG96" s="5"/>
      <c r="AFH96" s="5"/>
      <c r="AFI96" s="5"/>
      <c r="AFJ96" s="5"/>
      <c r="AFK96" s="5"/>
      <c r="AFL96" s="5"/>
      <c r="AFM96" s="5"/>
      <c r="AFN96" s="5"/>
      <c r="AFO96" s="5"/>
      <c r="AFP96" s="5"/>
      <c r="AFQ96" s="5"/>
      <c r="AFR96" s="5"/>
      <c r="AFS96" s="5"/>
      <c r="AFT96" s="5"/>
      <c r="AFU96" s="5"/>
      <c r="AFV96" s="5"/>
      <c r="AFW96" s="5"/>
      <c r="AFX96" s="5"/>
      <c r="AFY96" s="5"/>
      <c r="AFZ96" s="5"/>
      <c r="AGA96" s="5"/>
      <c r="AGB96" s="5"/>
      <c r="AGC96" s="5"/>
      <c r="AGD96" s="5"/>
      <c r="AGE96" s="5"/>
      <c r="AGF96" s="5"/>
      <c r="AGG96" s="5"/>
      <c r="AGH96" s="5"/>
      <c r="AGI96" s="5"/>
      <c r="AGJ96" s="5"/>
      <c r="AGK96" s="5"/>
      <c r="AGL96" s="5"/>
      <c r="AGM96" s="5"/>
      <c r="AGN96" s="5"/>
      <c r="AGO96" s="5"/>
      <c r="AGP96" s="5"/>
      <c r="AGQ96" s="5"/>
      <c r="AGR96" s="5"/>
      <c r="AGS96" s="5"/>
      <c r="AGT96" s="5"/>
      <c r="AGU96" s="5"/>
      <c r="AGV96" s="5"/>
      <c r="AGW96" s="5"/>
      <c r="AGX96" s="5"/>
      <c r="AGY96" s="5"/>
      <c r="AGZ96" s="5"/>
      <c r="AHA96" s="5"/>
      <c r="AHB96" s="5"/>
      <c r="AHC96" s="5"/>
      <c r="AHD96" s="5"/>
      <c r="AHE96" s="5"/>
      <c r="AHF96" s="5"/>
      <c r="AHG96" s="5"/>
      <c r="AHH96" s="5"/>
      <c r="AHI96" s="5"/>
      <c r="AHJ96" s="5"/>
      <c r="AHK96" s="5"/>
      <c r="AHL96" s="5"/>
      <c r="AHM96" s="5"/>
      <c r="AHN96" s="5"/>
      <c r="AHO96" s="5"/>
      <c r="AHP96" s="5"/>
      <c r="AHQ96" s="5"/>
      <c r="AHR96" s="5"/>
      <c r="AHS96" s="5"/>
      <c r="AHT96" s="5"/>
      <c r="AHU96" s="5"/>
      <c r="AHV96" s="5"/>
      <c r="AHW96" s="5"/>
      <c r="AHX96" s="5"/>
      <c r="AHY96" s="5"/>
      <c r="AHZ96" s="5"/>
      <c r="AIA96" s="5"/>
      <c r="AIB96" s="5"/>
      <c r="AIC96" s="5"/>
      <c r="AID96" s="5"/>
      <c r="AIE96" s="5"/>
      <c r="AIF96" s="5"/>
      <c r="AIG96" s="5"/>
      <c r="AIH96" s="5"/>
      <c r="AII96" s="5"/>
      <c r="AIJ96" s="5"/>
      <c r="AIK96" s="5"/>
      <c r="AIL96" s="5"/>
      <c r="AIM96" s="5"/>
      <c r="AIN96" s="5"/>
      <c r="AIO96" s="5"/>
      <c r="AIP96" s="5"/>
      <c r="AIQ96" s="5"/>
      <c r="AIR96" s="5"/>
      <c r="AIS96" s="5"/>
      <c r="AIT96" s="5"/>
      <c r="AIU96" s="5"/>
      <c r="AIV96" s="5"/>
      <c r="AIW96" s="5"/>
      <c r="AIX96" s="5"/>
      <c r="AIY96" s="5"/>
      <c r="AIZ96" s="5"/>
      <c r="AJA96" s="5"/>
      <c r="AJB96" s="5"/>
      <c r="AJC96" s="5"/>
      <c r="AJD96" s="5"/>
      <c r="AJE96" s="5"/>
      <c r="AJF96" s="5"/>
      <c r="AJG96" s="5"/>
      <c r="AJH96" s="5"/>
      <c r="AJI96" s="5"/>
      <c r="AJJ96" s="5"/>
      <c r="AJK96" s="5"/>
      <c r="AJL96" s="5"/>
      <c r="AJM96" s="5"/>
      <c r="AJN96" s="5"/>
      <c r="AJO96" s="5"/>
      <c r="AJP96" s="5"/>
      <c r="AJQ96" s="5"/>
      <c r="AJR96" s="5"/>
      <c r="AJS96" s="5"/>
    </row>
    <row r="97" spans="1:955" ht="36" customHeight="1" x14ac:dyDescent="0.3">
      <c r="A97" s="259" t="s">
        <v>109</v>
      </c>
      <c r="B97" s="236">
        <v>2250127</v>
      </c>
      <c r="C97" s="237"/>
      <c r="D97" s="205">
        <f t="shared" si="18"/>
        <v>0</v>
      </c>
      <c r="E97" s="191">
        <f>C97-D97</f>
        <v>0</v>
      </c>
      <c r="F97" s="71" t="e">
        <f>D97/C97*100</f>
        <v>#DIV/0!</v>
      </c>
      <c r="G97" s="191"/>
      <c r="H97" s="191"/>
      <c r="I97" s="192" t="e">
        <f>H97/G97*100</f>
        <v>#DIV/0!</v>
      </c>
      <c r="J97" s="74"/>
      <c r="K97" s="74"/>
      <c r="L97" s="2"/>
      <c r="M97" s="2"/>
      <c r="N97" s="2"/>
      <c r="O97" s="2"/>
      <c r="P97" s="2"/>
      <c r="Q97" s="2"/>
      <c r="R97" s="2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4"/>
      <c r="AW97" s="4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  <c r="HI97" s="5"/>
      <c r="HJ97" s="5"/>
      <c r="HK97" s="5"/>
      <c r="HL97" s="5"/>
      <c r="HM97" s="5"/>
      <c r="HN97" s="5"/>
      <c r="HO97" s="5"/>
      <c r="HP97" s="5"/>
      <c r="HQ97" s="5"/>
      <c r="HR97" s="5"/>
      <c r="HS97" s="5"/>
      <c r="HT97" s="5"/>
      <c r="HU97" s="5"/>
      <c r="HV97" s="5"/>
      <c r="HW97" s="5"/>
      <c r="HX97" s="5"/>
      <c r="HY97" s="5"/>
      <c r="HZ97" s="5"/>
      <c r="IA97" s="5"/>
      <c r="IB97" s="5"/>
      <c r="IC97" s="5"/>
      <c r="ID97" s="5"/>
      <c r="IE97" s="5"/>
      <c r="IF97" s="5"/>
      <c r="IG97" s="5"/>
      <c r="IH97" s="5"/>
      <c r="II97" s="5"/>
      <c r="IJ97" s="5"/>
      <c r="IK97" s="5"/>
      <c r="IL97" s="5"/>
      <c r="IM97" s="5"/>
      <c r="IN97" s="5"/>
      <c r="IO97" s="5"/>
      <c r="IP97" s="5"/>
      <c r="IQ97" s="5"/>
      <c r="IR97" s="5"/>
      <c r="IS97" s="5"/>
      <c r="IT97" s="5"/>
      <c r="IU97" s="5"/>
      <c r="IV97" s="5"/>
      <c r="IW97" s="5"/>
      <c r="IX97" s="5"/>
      <c r="IY97" s="5"/>
      <c r="IZ97" s="5"/>
      <c r="JA97" s="5"/>
      <c r="JB97" s="5"/>
      <c r="JC97" s="5"/>
      <c r="JD97" s="5"/>
      <c r="JE97" s="5"/>
      <c r="JF97" s="5"/>
      <c r="JG97" s="5"/>
      <c r="JH97" s="5"/>
      <c r="JI97" s="5"/>
      <c r="JJ97" s="5"/>
      <c r="JK97" s="5"/>
      <c r="JL97" s="5"/>
      <c r="JM97" s="5"/>
      <c r="JN97" s="5"/>
      <c r="JO97" s="5"/>
      <c r="JP97" s="5"/>
      <c r="JQ97" s="5"/>
      <c r="JR97" s="5"/>
      <c r="JS97" s="5"/>
      <c r="JT97" s="5"/>
      <c r="JU97" s="5"/>
      <c r="JV97" s="5"/>
      <c r="JW97" s="5"/>
      <c r="JX97" s="5"/>
      <c r="JY97" s="5"/>
      <c r="JZ97" s="5"/>
      <c r="KA97" s="5"/>
      <c r="KB97" s="5"/>
      <c r="KC97" s="5"/>
      <c r="KD97" s="5"/>
      <c r="KE97" s="5"/>
      <c r="KF97" s="5"/>
      <c r="KG97" s="5"/>
      <c r="KH97" s="5"/>
      <c r="KI97" s="5"/>
      <c r="KJ97" s="5"/>
      <c r="KK97" s="5"/>
      <c r="KL97" s="5"/>
      <c r="KM97" s="5"/>
      <c r="KN97" s="5"/>
      <c r="KO97" s="5"/>
      <c r="KP97" s="5"/>
      <c r="KQ97" s="5"/>
      <c r="KR97" s="5"/>
      <c r="KS97" s="5"/>
      <c r="KT97" s="5"/>
      <c r="KU97" s="5"/>
      <c r="KV97" s="5"/>
      <c r="KW97" s="5"/>
      <c r="KX97" s="5"/>
      <c r="KY97" s="5"/>
      <c r="KZ97" s="5"/>
      <c r="LA97" s="5"/>
      <c r="LB97" s="5"/>
      <c r="LC97" s="5"/>
      <c r="LD97" s="5"/>
      <c r="LE97" s="5"/>
      <c r="LF97" s="5"/>
      <c r="LG97" s="5"/>
      <c r="LH97" s="5"/>
      <c r="LI97" s="5"/>
      <c r="LJ97" s="5"/>
      <c r="LK97" s="5"/>
      <c r="LL97" s="5"/>
      <c r="LM97" s="5"/>
      <c r="LN97" s="5"/>
      <c r="LO97" s="5"/>
      <c r="LP97" s="5"/>
      <c r="LQ97" s="5"/>
      <c r="LR97" s="5"/>
      <c r="LS97" s="5"/>
      <c r="LT97" s="5"/>
      <c r="LU97" s="5"/>
      <c r="LV97" s="5"/>
      <c r="LW97" s="5"/>
      <c r="LX97" s="5"/>
      <c r="LY97" s="5"/>
      <c r="LZ97" s="5"/>
      <c r="MA97" s="5"/>
      <c r="MB97" s="5"/>
      <c r="MC97" s="5"/>
      <c r="MD97" s="5"/>
      <c r="ME97" s="5"/>
      <c r="MF97" s="5"/>
      <c r="MG97" s="5"/>
      <c r="MH97" s="5"/>
      <c r="MI97" s="5"/>
      <c r="MJ97" s="5"/>
      <c r="MK97" s="5"/>
      <c r="ML97" s="5"/>
      <c r="MM97" s="5"/>
      <c r="MN97" s="5"/>
      <c r="MO97" s="5"/>
      <c r="MP97" s="5"/>
      <c r="MQ97" s="5"/>
      <c r="MR97" s="5"/>
      <c r="MS97" s="5"/>
      <c r="MT97" s="5"/>
      <c r="MU97" s="5"/>
      <c r="MV97" s="5"/>
      <c r="MW97" s="5"/>
      <c r="MX97" s="5"/>
      <c r="MY97" s="5"/>
      <c r="MZ97" s="5"/>
      <c r="NA97" s="5"/>
      <c r="NB97" s="5"/>
      <c r="NC97" s="5"/>
      <c r="ND97" s="5"/>
      <c r="NE97" s="5"/>
      <c r="NF97" s="5"/>
      <c r="NG97" s="5"/>
      <c r="NH97" s="5"/>
      <c r="NI97" s="5"/>
      <c r="NJ97" s="5"/>
      <c r="NK97" s="5"/>
      <c r="NL97" s="5"/>
      <c r="NM97" s="5"/>
      <c r="NN97" s="5"/>
      <c r="NO97" s="5"/>
      <c r="NP97" s="5"/>
      <c r="NQ97" s="5"/>
      <c r="NR97" s="5"/>
      <c r="NS97" s="5"/>
      <c r="NT97" s="5"/>
      <c r="NU97" s="5"/>
      <c r="NV97" s="5"/>
      <c r="NW97" s="5"/>
      <c r="NX97" s="5"/>
      <c r="NY97" s="5"/>
      <c r="NZ97" s="5"/>
      <c r="OA97" s="5"/>
      <c r="OB97" s="5"/>
      <c r="OC97" s="5"/>
      <c r="OD97" s="5"/>
      <c r="OE97" s="5"/>
      <c r="OF97" s="5"/>
      <c r="OG97" s="5"/>
      <c r="OH97" s="5"/>
      <c r="OI97" s="5"/>
      <c r="OJ97" s="5"/>
      <c r="OK97" s="5"/>
      <c r="OL97" s="5"/>
      <c r="OM97" s="5"/>
      <c r="ON97" s="5"/>
      <c r="OO97" s="5"/>
      <c r="OP97" s="5"/>
      <c r="OQ97" s="5"/>
      <c r="OR97" s="5"/>
      <c r="OS97" s="5"/>
      <c r="OT97" s="5"/>
      <c r="OU97" s="5"/>
      <c r="OV97" s="5"/>
      <c r="OW97" s="5"/>
      <c r="OX97" s="5"/>
      <c r="OY97" s="5"/>
      <c r="OZ97" s="5"/>
      <c r="PA97" s="5"/>
      <c r="PB97" s="5"/>
      <c r="PC97" s="5"/>
      <c r="PD97" s="5"/>
      <c r="PE97" s="5"/>
      <c r="PF97" s="5"/>
      <c r="PG97" s="5"/>
      <c r="PH97" s="5"/>
      <c r="PI97" s="5"/>
      <c r="PJ97" s="5"/>
      <c r="PK97" s="5"/>
      <c r="PL97" s="5"/>
      <c r="PM97" s="5"/>
      <c r="PN97" s="5"/>
      <c r="PO97" s="5"/>
      <c r="PP97" s="5"/>
      <c r="PQ97" s="5"/>
      <c r="PR97" s="5"/>
      <c r="PS97" s="5"/>
      <c r="PT97" s="5"/>
      <c r="PU97" s="5"/>
      <c r="PV97" s="5"/>
      <c r="PW97" s="5"/>
      <c r="PX97" s="5"/>
      <c r="PY97" s="5"/>
      <c r="PZ97" s="5"/>
      <c r="QA97" s="5"/>
      <c r="QB97" s="5"/>
      <c r="QC97" s="5"/>
      <c r="QD97" s="5"/>
      <c r="QE97" s="5"/>
      <c r="QF97" s="5"/>
      <c r="QG97" s="5"/>
      <c r="QH97" s="5"/>
      <c r="QI97" s="5"/>
      <c r="QJ97" s="5"/>
      <c r="QK97" s="5"/>
      <c r="QL97" s="5"/>
      <c r="QM97" s="5"/>
      <c r="QN97" s="5"/>
      <c r="QO97" s="5"/>
      <c r="QP97" s="5"/>
      <c r="QQ97" s="5"/>
      <c r="QR97" s="5"/>
      <c r="QS97" s="5"/>
      <c r="QT97" s="5"/>
      <c r="QU97" s="5"/>
      <c r="QV97" s="5"/>
      <c r="QW97" s="5"/>
      <c r="QX97" s="5"/>
      <c r="QY97" s="5"/>
      <c r="QZ97" s="5"/>
      <c r="RA97" s="5"/>
      <c r="RB97" s="5"/>
      <c r="RC97" s="5"/>
      <c r="RD97" s="5"/>
      <c r="RE97" s="5"/>
      <c r="RF97" s="5"/>
      <c r="RG97" s="5"/>
      <c r="RH97" s="5"/>
      <c r="RI97" s="5"/>
      <c r="RJ97" s="5"/>
      <c r="RK97" s="5"/>
      <c r="RL97" s="5"/>
      <c r="RM97" s="5"/>
      <c r="RN97" s="5"/>
      <c r="RO97" s="5"/>
      <c r="RP97" s="5"/>
      <c r="RQ97" s="5"/>
      <c r="RR97" s="5"/>
      <c r="RS97" s="5"/>
      <c r="RT97" s="5"/>
      <c r="RU97" s="5"/>
      <c r="RV97" s="5"/>
      <c r="RW97" s="5"/>
      <c r="RX97" s="5"/>
      <c r="RY97" s="5"/>
      <c r="RZ97" s="5"/>
      <c r="SA97" s="5"/>
      <c r="SB97" s="5"/>
      <c r="SC97" s="5"/>
      <c r="SD97" s="5"/>
      <c r="SE97" s="5"/>
      <c r="SF97" s="5"/>
      <c r="SG97" s="5"/>
      <c r="SH97" s="5"/>
      <c r="SI97" s="5"/>
      <c r="SJ97" s="5"/>
      <c r="SK97" s="5"/>
      <c r="SL97" s="5"/>
      <c r="SM97" s="5"/>
      <c r="SN97" s="5"/>
      <c r="SO97" s="5"/>
      <c r="SP97" s="5"/>
      <c r="SQ97" s="5"/>
      <c r="SR97" s="5"/>
      <c r="SS97" s="5"/>
      <c r="ST97" s="5"/>
      <c r="SU97" s="5"/>
      <c r="SV97" s="5"/>
      <c r="SW97" s="5"/>
      <c r="SX97" s="5"/>
      <c r="SY97" s="5"/>
      <c r="SZ97" s="5"/>
      <c r="TA97" s="5"/>
      <c r="TB97" s="5"/>
      <c r="TC97" s="5"/>
      <c r="TD97" s="5"/>
      <c r="TE97" s="5"/>
      <c r="TF97" s="5"/>
      <c r="TG97" s="5"/>
      <c r="TH97" s="5"/>
      <c r="TI97" s="5"/>
      <c r="TJ97" s="5"/>
      <c r="TK97" s="5"/>
      <c r="TL97" s="5"/>
      <c r="TM97" s="5"/>
      <c r="TN97" s="5"/>
      <c r="TO97" s="5"/>
      <c r="TP97" s="5"/>
      <c r="TQ97" s="5"/>
      <c r="TR97" s="5"/>
      <c r="TS97" s="5"/>
      <c r="TT97" s="5"/>
      <c r="TU97" s="5"/>
      <c r="TV97" s="5"/>
      <c r="TW97" s="5"/>
      <c r="TX97" s="5"/>
      <c r="TY97" s="5"/>
      <c r="TZ97" s="5"/>
      <c r="UA97" s="5"/>
      <c r="UB97" s="5"/>
      <c r="UC97" s="5"/>
      <c r="UD97" s="5"/>
      <c r="UE97" s="5"/>
      <c r="UF97" s="5"/>
      <c r="UG97" s="5"/>
      <c r="UH97" s="5"/>
      <c r="UI97" s="5"/>
      <c r="UJ97" s="5"/>
      <c r="UK97" s="5"/>
      <c r="UL97" s="5"/>
      <c r="UM97" s="5"/>
      <c r="UN97" s="5"/>
      <c r="UO97" s="5"/>
      <c r="UP97" s="5"/>
      <c r="UQ97" s="5"/>
      <c r="UR97" s="5"/>
      <c r="US97" s="5"/>
      <c r="UT97" s="5"/>
      <c r="UU97" s="5"/>
      <c r="UV97" s="5"/>
      <c r="UW97" s="5"/>
      <c r="UX97" s="5"/>
      <c r="UY97" s="5"/>
      <c r="UZ97" s="5"/>
      <c r="VA97" s="5"/>
      <c r="VB97" s="5"/>
      <c r="VC97" s="5"/>
      <c r="VD97" s="5"/>
      <c r="VE97" s="5"/>
      <c r="VF97" s="5"/>
      <c r="VG97" s="5"/>
      <c r="VH97" s="5"/>
      <c r="VI97" s="5"/>
      <c r="VJ97" s="5"/>
      <c r="VK97" s="5"/>
      <c r="VL97" s="5"/>
      <c r="VM97" s="5"/>
      <c r="VN97" s="5"/>
      <c r="VO97" s="5"/>
      <c r="VP97" s="5"/>
      <c r="VQ97" s="5"/>
      <c r="VR97" s="5"/>
      <c r="VS97" s="5"/>
      <c r="VT97" s="5"/>
      <c r="VU97" s="5"/>
      <c r="VV97" s="5"/>
      <c r="VW97" s="5"/>
      <c r="VX97" s="5"/>
      <c r="VY97" s="5"/>
      <c r="VZ97" s="5"/>
      <c r="WA97" s="5"/>
      <c r="WB97" s="5"/>
      <c r="WC97" s="5"/>
      <c r="WD97" s="5"/>
      <c r="WE97" s="5"/>
      <c r="WF97" s="5"/>
      <c r="WG97" s="5"/>
      <c r="WH97" s="5"/>
      <c r="WI97" s="5"/>
      <c r="WJ97" s="5"/>
      <c r="WK97" s="5"/>
      <c r="WL97" s="5"/>
      <c r="WM97" s="5"/>
      <c r="WN97" s="5"/>
      <c r="WO97" s="5"/>
      <c r="WP97" s="5"/>
      <c r="WQ97" s="5"/>
      <c r="WR97" s="5"/>
      <c r="WS97" s="5"/>
      <c r="WT97" s="5"/>
      <c r="WU97" s="5"/>
      <c r="WV97" s="5"/>
      <c r="WW97" s="5"/>
      <c r="WX97" s="5"/>
      <c r="WY97" s="5"/>
      <c r="WZ97" s="5"/>
      <c r="XA97" s="5"/>
      <c r="XB97" s="5"/>
      <c r="XC97" s="5"/>
      <c r="XD97" s="5"/>
      <c r="XE97" s="5"/>
      <c r="XF97" s="5"/>
      <c r="XG97" s="5"/>
      <c r="XH97" s="5"/>
      <c r="XI97" s="5"/>
      <c r="XJ97" s="5"/>
      <c r="XK97" s="5"/>
      <c r="XL97" s="5"/>
      <c r="XM97" s="5"/>
      <c r="XN97" s="5"/>
      <c r="XO97" s="5"/>
      <c r="XP97" s="5"/>
      <c r="XQ97" s="5"/>
      <c r="XR97" s="5"/>
      <c r="XS97" s="5"/>
      <c r="XT97" s="5"/>
      <c r="XU97" s="5"/>
      <c r="XV97" s="5"/>
      <c r="XW97" s="5"/>
      <c r="XX97" s="5"/>
      <c r="XY97" s="5"/>
      <c r="XZ97" s="5"/>
      <c r="YA97" s="5"/>
      <c r="YB97" s="5"/>
      <c r="YC97" s="5"/>
      <c r="YD97" s="5"/>
      <c r="YE97" s="5"/>
      <c r="YF97" s="5"/>
      <c r="YG97" s="5"/>
      <c r="YH97" s="5"/>
      <c r="YI97" s="5"/>
      <c r="YJ97" s="5"/>
      <c r="YK97" s="5"/>
      <c r="YL97" s="5"/>
      <c r="YM97" s="5"/>
      <c r="YN97" s="5"/>
      <c r="YO97" s="5"/>
      <c r="YP97" s="5"/>
      <c r="YQ97" s="5"/>
      <c r="YR97" s="5"/>
      <c r="YS97" s="5"/>
      <c r="YT97" s="5"/>
      <c r="YU97" s="5"/>
      <c r="YV97" s="5"/>
      <c r="YW97" s="5"/>
      <c r="YX97" s="5"/>
      <c r="YY97" s="5"/>
      <c r="YZ97" s="5"/>
      <c r="ZA97" s="5"/>
      <c r="ZB97" s="5"/>
      <c r="ZC97" s="5"/>
      <c r="ZD97" s="5"/>
      <c r="ZE97" s="5"/>
      <c r="ZF97" s="5"/>
      <c r="ZG97" s="5"/>
      <c r="ZH97" s="5"/>
      <c r="ZI97" s="5"/>
      <c r="ZJ97" s="5"/>
      <c r="ZK97" s="5"/>
      <c r="ZL97" s="5"/>
      <c r="ZM97" s="5"/>
      <c r="ZN97" s="5"/>
      <c r="ZO97" s="5"/>
      <c r="ZP97" s="5"/>
      <c r="ZQ97" s="5"/>
      <c r="ZR97" s="5"/>
      <c r="ZS97" s="5"/>
      <c r="ZT97" s="5"/>
      <c r="ZU97" s="5"/>
      <c r="ZV97" s="5"/>
      <c r="ZW97" s="5"/>
      <c r="ZX97" s="5"/>
      <c r="ZY97" s="5"/>
      <c r="ZZ97" s="5"/>
      <c r="AAA97" s="5"/>
      <c r="AAB97" s="5"/>
      <c r="AAC97" s="5"/>
      <c r="AAD97" s="5"/>
      <c r="AAE97" s="5"/>
      <c r="AAF97" s="5"/>
      <c r="AAG97" s="5"/>
      <c r="AAH97" s="5"/>
      <c r="AAI97" s="5"/>
      <c r="AAJ97" s="5"/>
      <c r="AAK97" s="5"/>
      <c r="AAL97" s="5"/>
      <c r="AAM97" s="5"/>
      <c r="AAN97" s="5"/>
      <c r="AAO97" s="5"/>
      <c r="AAP97" s="5"/>
      <c r="AAQ97" s="5"/>
      <c r="AAR97" s="5"/>
      <c r="AAS97" s="5"/>
      <c r="AAT97" s="5"/>
      <c r="AAU97" s="5"/>
      <c r="AAV97" s="5"/>
      <c r="AAW97" s="5"/>
      <c r="AAX97" s="5"/>
      <c r="AAY97" s="5"/>
      <c r="AAZ97" s="5"/>
      <c r="ABA97" s="5"/>
      <c r="ABB97" s="5"/>
      <c r="ABC97" s="5"/>
      <c r="ABD97" s="5"/>
      <c r="ABE97" s="5"/>
      <c r="ABF97" s="5"/>
      <c r="ABG97" s="5"/>
      <c r="ABH97" s="5"/>
      <c r="ABI97" s="5"/>
      <c r="ABJ97" s="5"/>
      <c r="ABK97" s="5"/>
      <c r="ABL97" s="5"/>
      <c r="ABM97" s="5"/>
      <c r="ABN97" s="5"/>
      <c r="ABO97" s="5"/>
      <c r="ABP97" s="5"/>
      <c r="ABQ97" s="5"/>
      <c r="ABR97" s="5"/>
      <c r="ABS97" s="5"/>
      <c r="ABT97" s="5"/>
      <c r="ABU97" s="5"/>
      <c r="ABV97" s="5"/>
      <c r="ABW97" s="5"/>
      <c r="ABX97" s="5"/>
      <c r="ABY97" s="5"/>
      <c r="ABZ97" s="5"/>
      <c r="ACA97" s="5"/>
      <c r="ACB97" s="5"/>
      <c r="ACC97" s="5"/>
      <c r="ACD97" s="5"/>
      <c r="ACE97" s="5"/>
      <c r="ACF97" s="5"/>
      <c r="ACG97" s="5"/>
      <c r="ACH97" s="5"/>
      <c r="ACI97" s="5"/>
      <c r="ACJ97" s="5"/>
      <c r="ACK97" s="5"/>
      <c r="ACL97" s="5"/>
      <c r="ACM97" s="5"/>
      <c r="ACN97" s="5"/>
      <c r="ACO97" s="5"/>
      <c r="ACP97" s="5"/>
      <c r="ACQ97" s="5"/>
      <c r="ACR97" s="5"/>
      <c r="ACS97" s="5"/>
      <c r="ACT97" s="5"/>
      <c r="ACU97" s="5"/>
      <c r="ACV97" s="5"/>
      <c r="ACW97" s="5"/>
      <c r="ACX97" s="5"/>
      <c r="ACY97" s="5"/>
      <c r="ACZ97" s="5"/>
      <c r="ADA97" s="5"/>
      <c r="ADB97" s="5"/>
      <c r="ADC97" s="5"/>
      <c r="ADD97" s="5"/>
      <c r="ADE97" s="5"/>
      <c r="ADF97" s="5"/>
      <c r="ADG97" s="5"/>
      <c r="ADH97" s="5"/>
      <c r="ADI97" s="5"/>
      <c r="ADJ97" s="5"/>
      <c r="ADK97" s="5"/>
      <c r="ADL97" s="5"/>
      <c r="ADM97" s="5"/>
      <c r="ADN97" s="5"/>
      <c r="ADO97" s="5"/>
      <c r="ADP97" s="5"/>
      <c r="ADQ97" s="5"/>
      <c r="ADR97" s="5"/>
      <c r="ADS97" s="5"/>
      <c r="ADT97" s="5"/>
      <c r="ADU97" s="5"/>
      <c r="ADV97" s="5"/>
      <c r="ADW97" s="5"/>
      <c r="ADX97" s="5"/>
      <c r="ADY97" s="5"/>
      <c r="ADZ97" s="5"/>
      <c r="AEA97" s="5"/>
      <c r="AEB97" s="5"/>
      <c r="AEC97" s="5"/>
      <c r="AED97" s="5"/>
      <c r="AEE97" s="5"/>
      <c r="AEF97" s="5"/>
      <c r="AEG97" s="5"/>
      <c r="AEH97" s="5"/>
      <c r="AEI97" s="5"/>
      <c r="AEJ97" s="5"/>
      <c r="AEK97" s="5"/>
      <c r="AEL97" s="5"/>
      <c r="AEM97" s="5"/>
      <c r="AEN97" s="5"/>
      <c r="AEO97" s="5"/>
      <c r="AEP97" s="5"/>
      <c r="AEQ97" s="5"/>
      <c r="AER97" s="5"/>
      <c r="AES97" s="5"/>
      <c r="AET97" s="5"/>
      <c r="AEU97" s="5"/>
      <c r="AEV97" s="5"/>
      <c r="AEW97" s="5"/>
      <c r="AEX97" s="5"/>
      <c r="AEY97" s="5"/>
      <c r="AEZ97" s="5"/>
      <c r="AFA97" s="5"/>
      <c r="AFB97" s="5"/>
      <c r="AFC97" s="5"/>
      <c r="AFD97" s="5"/>
      <c r="AFE97" s="5"/>
      <c r="AFF97" s="5"/>
      <c r="AFG97" s="5"/>
      <c r="AFH97" s="5"/>
      <c r="AFI97" s="5"/>
      <c r="AFJ97" s="5"/>
      <c r="AFK97" s="5"/>
      <c r="AFL97" s="5"/>
      <c r="AFM97" s="5"/>
      <c r="AFN97" s="5"/>
      <c r="AFO97" s="5"/>
      <c r="AFP97" s="5"/>
      <c r="AFQ97" s="5"/>
      <c r="AFR97" s="5"/>
      <c r="AFS97" s="5"/>
      <c r="AFT97" s="5"/>
      <c r="AFU97" s="5"/>
      <c r="AFV97" s="5"/>
      <c r="AFW97" s="5"/>
      <c r="AFX97" s="5"/>
      <c r="AFY97" s="5"/>
      <c r="AFZ97" s="5"/>
      <c r="AGA97" s="5"/>
      <c r="AGB97" s="5"/>
      <c r="AGC97" s="5"/>
      <c r="AGD97" s="5"/>
      <c r="AGE97" s="5"/>
      <c r="AGF97" s="5"/>
      <c r="AGG97" s="5"/>
      <c r="AGH97" s="5"/>
      <c r="AGI97" s="5"/>
      <c r="AGJ97" s="5"/>
      <c r="AGK97" s="5"/>
      <c r="AGL97" s="5"/>
      <c r="AGM97" s="5"/>
      <c r="AGN97" s="5"/>
      <c r="AGO97" s="5"/>
      <c r="AGP97" s="5"/>
      <c r="AGQ97" s="5"/>
      <c r="AGR97" s="5"/>
      <c r="AGS97" s="5"/>
      <c r="AGT97" s="5"/>
      <c r="AGU97" s="5"/>
      <c r="AGV97" s="5"/>
      <c r="AGW97" s="5"/>
      <c r="AGX97" s="5"/>
      <c r="AGY97" s="5"/>
      <c r="AGZ97" s="5"/>
      <c r="AHA97" s="5"/>
      <c r="AHB97" s="5"/>
      <c r="AHC97" s="5"/>
      <c r="AHD97" s="5"/>
      <c r="AHE97" s="5"/>
      <c r="AHF97" s="5"/>
      <c r="AHG97" s="5"/>
      <c r="AHH97" s="5"/>
      <c r="AHI97" s="5"/>
      <c r="AHJ97" s="5"/>
      <c r="AHK97" s="5"/>
      <c r="AHL97" s="5"/>
      <c r="AHM97" s="5"/>
      <c r="AHN97" s="5"/>
      <c r="AHO97" s="5"/>
      <c r="AHP97" s="5"/>
      <c r="AHQ97" s="5"/>
      <c r="AHR97" s="5"/>
      <c r="AHS97" s="5"/>
      <c r="AHT97" s="5"/>
      <c r="AHU97" s="5"/>
      <c r="AHV97" s="5"/>
      <c r="AHW97" s="5"/>
      <c r="AHX97" s="5"/>
      <c r="AHY97" s="5"/>
      <c r="AHZ97" s="5"/>
      <c r="AIA97" s="5"/>
      <c r="AIB97" s="5"/>
      <c r="AIC97" s="5"/>
      <c r="AID97" s="5"/>
      <c r="AIE97" s="5"/>
      <c r="AIF97" s="5"/>
      <c r="AIG97" s="5"/>
      <c r="AIH97" s="5"/>
      <c r="AII97" s="5"/>
      <c r="AIJ97" s="5"/>
      <c r="AIK97" s="5"/>
      <c r="AIL97" s="5"/>
      <c r="AIM97" s="5"/>
      <c r="AIN97" s="5"/>
      <c r="AIO97" s="5"/>
      <c r="AIP97" s="5"/>
      <c r="AIQ97" s="5"/>
      <c r="AIR97" s="5"/>
      <c r="AIS97" s="5"/>
      <c r="AIT97" s="5"/>
      <c r="AIU97" s="5"/>
      <c r="AIV97" s="5"/>
      <c r="AIW97" s="5"/>
      <c r="AIX97" s="5"/>
      <c r="AIY97" s="5"/>
      <c r="AIZ97" s="5"/>
      <c r="AJA97" s="5"/>
      <c r="AJB97" s="5"/>
      <c r="AJC97" s="5"/>
      <c r="AJD97" s="5"/>
      <c r="AJE97" s="5"/>
      <c r="AJF97" s="5"/>
      <c r="AJG97" s="5"/>
      <c r="AJH97" s="5"/>
      <c r="AJI97" s="5"/>
      <c r="AJJ97" s="5"/>
      <c r="AJK97" s="5"/>
      <c r="AJL97" s="5"/>
      <c r="AJM97" s="5"/>
      <c r="AJN97" s="5"/>
      <c r="AJO97" s="5"/>
      <c r="AJP97" s="5"/>
      <c r="AJQ97" s="5"/>
      <c r="AJR97" s="5"/>
      <c r="AJS97" s="5"/>
    </row>
    <row r="98" spans="1:955" ht="36" customHeight="1" x14ac:dyDescent="0.3">
      <c r="A98" s="259" t="s">
        <v>110</v>
      </c>
      <c r="B98" s="236">
        <v>2250133</v>
      </c>
      <c r="C98" s="237">
        <v>74961</v>
      </c>
      <c r="D98" s="205">
        <f t="shared" si="18"/>
        <v>0</v>
      </c>
      <c r="E98" s="191">
        <f t="shared" si="17"/>
        <v>74961</v>
      </c>
      <c r="F98" s="71">
        <f t="shared" si="15"/>
        <v>0</v>
      </c>
      <c r="G98" s="191"/>
      <c r="H98" s="191"/>
      <c r="I98" s="192" t="e">
        <f t="shared" si="14"/>
        <v>#DIV/0!</v>
      </c>
      <c r="J98" s="74"/>
      <c r="K98" s="74"/>
      <c r="L98" s="2"/>
      <c r="M98" s="2"/>
      <c r="N98" s="2"/>
      <c r="O98" s="2"/>
      <c r="P98" s="2"/>
      <c r="Q98" s="2"/>
      <c r="R98" s="2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4"/>
      <c r="AW98" s="4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5"/>
      <c r="HI98" s="5"/>
      <c r="HJ98" s="5"/>
      <c r="HK98" s="5"/>
      <c r="HL98" s="5"/>
      <c r="HM98" s="5"/>
      <c r="HN98" s="5"/>
      <c r="HO98" s="5"/>
      <c r="HP98" s="5"/>
      <c r="HQ98" s="5"/>
      <c r="HR98" s="5"/>
      <c r="HS98" s="5"/>
      <c r="HT98" s="5"/>
      <c r="HU98" s="5"/>
      <c r="HV98" s="5"/>
      <c r="HW98" s="5"/>
      <c r="HX98" s="5"/>
      <c r="HY98" s="5"/>
      <c r="HZ98" s="5"/>
      <c r="IA98" s="5"/>
      <c r="IB98" s="5"/>
      <c r="IC98" s="5"/>
      <c r="ID98" s="5"/>
      <c r="IE98" s="5"/>
      <c r="IF98" s="5"/>
      <c r="IG98" s="5"/>
      <c r="IH98" s="5"/>
      <c r="II98" s="5"/>
      <c r="IJ98" s="5"/>
      <c r="IK98" s="5"/>
      <c r="IL98" s="5"/>
      <c r="IM98" s="5"/>
      <c r="IN98" s="5"/>
      <c r="IO98" s="5"/>
      <c r="IP98" s="5"/>
      <c r="IQ98" s="5"/>
      <c r="IR98" s="5"/>
      <c r="IS98" s="5"/>
      <c r="IT98" s="5"/>
      <c r="IU98" s="5"/>
      <c r="IV98" s="5"/>
      <c r="IW98" s="5"/>
      <c r="IX98" s="5"/>
      <c r="IY98" s="5"/>
      <c r="IZ98" s="5"/>
      <c r="JA98" s="5"/>
      <c r="JB98" s="5"/>
      <c r="JC98" s="5"/>
      <c r="JD98" s="5"/>
      <c r="JE98" s="5"/>
      <c r="JF98" s="5"/>
      <c r="JG98" s="5"/>
      <c r="JH98" s="5"/>
      <c r="JI98" s="5"/>
      <c r="JJ98" s="5"/>
      <c r="JK98" s="5"/>
      <c r="JL98" s="5"/>
      <c r="JM98" s="5"/>
      <c r="JN98" s="5"/>
      <c r="JO98" s="5"/>
      <c r="JP98" s="5"/>
      <c r="JQ98" s="5"/>
      <c r="JR98" s="5"/>
      <c r="JS98" s="5"/>
      <c r="JT98" s="5"/>
      <c r="JU98" s="5"/>
      <c r="JV98" s="5"/>
      <c r="JW98" s="5"/>
      <c r="JX98" s="5"/>
      <c r="JY98" s="5"/>
      <c r="JZ98" s="5"/>
      <c r="KA98" s="5"/>
      <c r="KB98" s="5"/>
      <c r="KC98" s="5"/>
      <c r="KD98" s="5"/>
      <c r="KE98" s="5"/>
      <c r="KF98" s="5"/>
      <c r="KG98" s="5"/>
      <c r="KH98" s="5"/>
      <c r="KI98" s="5"/>
      <c r="KJ98" s="5"/>
      <c r="KK98" s="5"/>
      <c r="KL98" s="5"/>
      <c r="KM98" s="5"/>
      <c r="KN98" s="5"/>
      <c r="KO98" s="5"/>
      <c r="KP98" s="5"/>
      <c r="KQ98" s="5"/>
      <c r="KR98" s="5"/>
      <c r="KS98" s="5"/>
      <c r="KT98" s="5"/>
      <c r="KU98" s="5"/>
      <c r="KV98" s="5"/>
      <c r="KW98" s="5"/>
      <c r="KX98" s="5"/>
      <c r="KY98" s="5"/>
      <c r="KZ98" s="5"/>
      <c r="LA98" s="5"/>
      <c r="LB98" s="5"/>
      <c r="LC98" s="5"/>
      <c r="LD98" s="5"/>
      <c r="LE98" s="5"/>
      <c r="LF98" s="5"/>
      <c r="LG98" s="5"/>
      <c r="LH98" s="5"/>
      <c r="LI98" s="5"/>
      <c r="LJ98" s="5"/>
      <c r="LK98" s="5"/>
      <c r="LL98" s="5"/>
      <c r="LM98" s="5"/>
      <c r="LN98" s="5"/>
      <c r="LO98" s="5"/>
      <c r="LP98" s="5"/>
      <c r="LQ98" s="5"/>
      <c r="LR98" s="5"/>
      <c r="LS98" s="5"/>
      <c r="LT98" s="5"/>
      <c r="LU98" s="5"/>
      <c r="LV98" s="5"/>
      <c r="LW98" s="5"/>
      <c r="LX98" s="5"/>
      <c r="LY98" s="5"/>
      <c r="LZ98" s="5"/>
      <c r="MA98" s="5"/>
      <c r="MB98" s="5"/>
      <c r="MC98" s="5"/>
      <c r="MD98" s="5"/>
      <c r="ME98" s="5"/>
      <c r="MF98" s="5"/>
      <c r="MG98" s="5"/>
      <c r="MH98" s="5"/>
      <c r="MI98" s="5"/>
      <c r="MJ98" s="5"/>
      <c r="MK98" s="5"/>
      <c r="ML98" s="5"/>
      <c r="MM98" s="5"/>
      <c r="MN98" s="5"/>
      <c r="MO98" s="5"/>
      <c r="MP98" s="5"/>
      <c r="MQ98" s="5"/>
      <c r="MR98" s="5"/>
      <c r="MS98" s="5"/>
      <c r="MT98" s="5"/>
      <c r="MU98" s="5"/>
      <c r="MV98" s="5"/>
      <c r="MW98" s="5"/>
      <c r="MX98" s="5"/>
      <c r="MY98" s="5"/>
      <c r="MZ98" s="5"/>
      <c r="NA98" s="5"/>
      <c r="NB98" s="5"/>
      <c r="NC98" s="5"/>
      <c r="ND98" s="5"/>
      <c r="NE98" s="5"/>
      <c r="NF98" s="5"/>
      <c r="NG98" s="5"/>
      <c r="NH98" s="5"/>
      <c r="NI98" s="5"/>
      <c r="NJ98" s="5"/>
      <c r="NK98" s="5"/>
      <c r="NL98" s="5"/>
      <c r="NM98" s="5"/>
      <c r="NN98" s="5"/>
      <c r="NO98" s="5"/>
      <c r="NP98" s="5"/>
      <c r="NQ98" s="5"/>
      <c r="NR98" s="5"/>
      <c r="NS98" s="5"/>
      <c r="NT98" s="5"/>
      <c r="NU98" s="5"/>
      <c r="NV98" s="5"/>
      <c r="NW98" s="5"/>
      <c r="NX98" s="5"/>
      <c r="NY98" s="5"/>
      <c r="NZ98" s="5"/>
      <c r="OA98" s="5"/>
      <c r="OB98" s="5"/>
      <c r="OC98" s="5"/>
      <c r="OD98" s="5"/>
      <c r="OE98" s="5"/>
      <c r="OF98" s="5"/>
      <c r="OG98" s="5"/>
      <c r="OH98" s="5"/>
      <c r="OI98" s="5"/>
      <c r="OJ98" s="5"/>
      <c r="OK98" s="5"/>
      <c r="OL98" s="5"/>
      <c r="OM98" s="5"/>
      <c r="ON98" s="5"/>
      <c r="OO98" s="5"/>
      <c r="OP98" s="5"/>
      <c r="OQ98" s="5"/>
      <c r="OR98" s="5"/>
      <c r="OS98" s="5"/>
      <c r="OT98" s="5"/>
      <c r="OU98" s="5"/>
      <c r="OV98" s="5"/>
      <c r="OW98" s="5"/>
      <c r="OX98" s="5"/>
      <c r="OY98" s="5"/>
      <c r="OZ98" s="5"/>
      <c r="PA98" s="5"/>
      <c r="PB98" s="5"/>
      <c r="PC98" s="5"/>
      <c r="PD98" s="5"/>
      <c r="PE98" s="5"/>
      <c r="PF98" s="5"/>
      <c r="PG98" s="5"/>
      <c r="PH98" s="5"/>
      <c r="PI98" s="5"/>
      <c r="PJ98" s="5"/>
      <c r="PK98" s="5"/>
      <c r="PL98" s="5"/>
      <c r="PM98" s="5"/>
      <c r="PN98" s="5"/>
      <c r="PO98" s="5"/>
      <c r="PP98" s="5"/>
      <c r="PQ98" s="5"/>
      <c r="PR98" s="5"/>
      <c r="PS98" s="5"/>
      <c r="PT98" s="5"/>
      <c r="PU98" s="5"/>
      <c r="PV98" s="5"/>
      <c r="PW98" s="5"/>
      <c r="PX98" s="5"/>
      <c r="PY98" s="5"/>
      <c r="PZ98" s="5"/>
      <c r="QA98" s="5"/>
      <c r="QB98" s="5"/>
      <c r="QC98" s="5"/>
      <c r="QD98" s="5"/>
      <c r="QE98" s="5"/>
      <c r="QF98" s="5"/>
      <c r="QG98" s="5"/>
      <c r="QH98" s="5"/>
      <c r="QI98" s="5"/>
      <c r="QJ98" s="5"/>
      <c r="QK98" s="5"/>
      <c r="QL98" s="5"/>
      <c r="QM98" s="5"/>
      <c r="QN98" s="5"/>
      <c r="QO98" s="5"/>
      <c r="QP98" s="5"/>
      <c r="QQ98" s="5"/>
      <c r="QR98" s="5"/>
      <c r="QS98" s="5"/>
      <c r="QT98" s="5"/>
      <c r="QU98" s="5"/>
      <c r="QV98" s="5"/>
      <c r="QW98" s="5"/>
      <c r="QX98" s="5"/>
      <c r="QY98" s="5"/>
      <c r="QZ98" s="5"/>
      <c r="RA98" s="5"/>
      <c r="RB98" s="5"/>
      <c r="RC98" s="5"/>
      <c r="RD98" s="5"/>
      <c r="RE98" s="5"/>
      <c r="RF98" s="5"/>
      <c r="RG98" s="5"/>
      <c r="RH98" s="5"/>
      <c r="RI98" s="5"/>
      <c r="RJ98" s="5"/>
      <c r="RK98" s="5"/>
      <c r="RL98" s="5"/>
      <c r="RM98" s="5"/>
      <c r="RN98" s="5"/>
      <c r="RO98" s="5"/>
      <c r="RP98" s="5"/>
      <c r="RQ98" s="5"/>
      <c r="RR98" s="5"/>
      <c r="RS98" s="5"/>
      <c r="RT98" s="5"/>
      <c r="RU98" s="5"/>
      <c r="RV98" s="5"/>
      <c r="RW98" s="5"/>
      <c r="RX98" s="5"/>
      <c r="RY98" s="5"/>
      <c r="RZ98" s="5"/>
      <c r="SA98" s="5"/>
      <c r="SB98" s="5"/>
      <c r="SC98" s="5"/>
      <c r="SD98" s="5"/>
      <c r="SE98" s="5"/>
      <c r="SF98" s="5"/>
      <c r="SG98" s="5"/>
      <c r="SH98" s="5"/>
      <c r="SI98" s="5"/>
      <c r="SJ98" s="5"/>
      <c r="SK98" s="5"/>
      <c r="SL98" s="5"/>
      <c r="SM98" s="5"/>
      <c r="SN98" s="5"/>
      <c r="SO98" s="5"/>
      <c r="SP98" s="5"/>
      <c r="SQ98" s="5"/>
      <c r="SR98" s="5"/>
      <c r="SS98" s="5"/>
      <c r="ST98" s="5"/>
      <c r="SU98" s="5"/>
      <c r="SV98" s="5"/>
      <c r="SW98" s="5"/>
      <c r="SX98" s="5"/>
      <c r="SY98" s="5"/>
      <c r="SZ98" s="5"/>
      <c r="TA98" s="5"/>
      <c r="TB98" s="5"/>
      <c r="TC98" s="5"/>
      <c r="TD98" s="5"/>
      <c r="TE98" s="5"/>
      <c r="TF98" s="5"/>
      <c r="TG98" s="5"/>
      <c r="TH98" s="5"/>
      <c r="TI98" s="5"/>
      <c r="TJ98" s="5"/>
      <c r="TK98" s="5"/>
      <c r="TL98" s="5"/>
      <c r="TM98" s="5"/>
      <c r="TN98" s="5"/>
      <c r="TO98" s="5"/>
      <c r="TP98" s="5"/>
      <c r="TQ98" s="5"/>
      <c r="TR98" s="5"/>
      <c r="TS98" s="5"/>
      <c r="TT98" s="5"/>
      <c r="TU98" s="5"/>
      <c r="TV98" s="5"/>
      <c r="TW98" s="5"/>
      <c r="TX98" s="5"/>
      <c r="TY98" s="5"/>
      <c r="TZ98" s="5"/>
      <c r="UA98" s="5"/>
      <c r="UB98" s="5"/>
      <c r="UC98" s="5"/>
      <c r="UD98" s="5"/>
      <c r="UE98" s="5"/>
      <c r="UF98" s="5"/>
      <c r="UG98" s="5"/>
      <c r="UH98" s="5"/>
      <c r="UI98" s="5"/>
      <c r="UJ98" s="5"/>
      <c r="UK98" s="5"/>
      <c r="UL98" s="5"/>
      <c r="UM98" s="5"/>
      <c r="UN98" s="5"/>
      <c r="UO98" s="5"/>
      <c r="UP98" s="5"/>
      <c r="UQ98" s="5"/>
      <c r="UR98" s="5"/>
      <c r="US98" s="5"/>
      <c r="UT98" s="5"/>
      <c r="UU98" s="5"/>
      <c r="UV98" s="5"/>
      <c r="UW98" s="5"/>
      <c r="UX98" s="5"/>
      <c r="UY98" s="5"/>
      <c r="UZ98" s="5"/>
      <c r="VA98" s="5"/>
      <c r="VB98" s="5"/>
      <c r="VC98" s="5"/>
      <c r="VD98" s="5"/>
      <c r="VE98" s="5"/>
      <c r="VF98" s="5"/>
      <c r="VG98" s="5"/>
      <c r="VH98" s="5"/>
      <c r="VI98" s="5"/>
      <c r="VJ98" s="5"/>
      <c r="VK98" s="5"/>
      <c r="VL98" s="5"/>
      <c r="VM98" s="5"/>
      <c r="VN98" s="5"/>
      <c r="VO98" s="5"/>
      <c r="VP98" s="5"/>
      <c r="VQ98" s="5"/>
      <c r="VR98" s="5"/>
      <c r="VS98" s="5"/>
      <c r="VT98" s="5"/>
      <c r="VU98" s="5"/>
      <c r="VV98" s="5"/>
      <c r="VW98" s="5"/>
      <c r="VX98" s="5"/>
      <c r="VY98" s="5"/>
      <c r="VZ98" s="5"/>
      <c r="WA98" s="5"/>
      <c r="WB98" s="5"/>
      <c r="WC98" s="5"/>
      <c r="WD98" s="5"/>
      <c r="WE98" s="5"/>
      <c r="WF98" s="5"/>
      <c r="WG98" s="5"/>
      <c r="WH98" s="5"/>
      <c r="WI98" s="5"/>
      <c r="WJ98" s="5"/>
      <c r="WK98" s="5"/>
      <c r="WL98" s="5"/>
      <c r="WM98" s="5"/>
      <c r="WN98" s="5"/>
      <c r="WO98" s="5"/>
      <c r="WP98" s="5"/>
      <c r="WQ98" s="5"/>
      <c r="WR98" s="5"/>
      <c r="WS98" s="5"/>
      <c r="WT98" s="5"/>
      <c r="WU98" s="5"/>
      <c r="WV98" s="5"/>
      <c r="WW98" s="5"/>
      <c r="WX98" s="5"/>
      <c r="WY98" s="5"/>
      <c r="WZ98" s="5"/>
      <c r="XA98" s="5"/>
      <c r="XB98" s="5"/>
      <c r="XC98" s="5"/>
      <c r="XD98" s="5"/>
      <c r="XE98" s="5"/>
      <c r="XF98" s="5"/>
      <c r="XG98" s="5"/>
      <c r="XH98" s="5"/>
      <c r="XI98" s="5"/>
      <c r="XJ98" s="5"/>
      <c r="XK98" s="5"/>
      <c r="XL98" s="5"/>
      <c r="XM98" s="5"/>
      <c r="XN98" s="5"/>
      <c r="XO98" s="5"/>
      <c r="XP98" s="5"/>
      <c r="XQ98" s="5"/>
      <c r="XR98" s="5"/>
      <c r="XS98" s="5"/>
      <c r="XT98" s="5"/>
      <c r="XU98" s="5"/>
      <c r="XV98" s="5"/>
      <c r="XW98" s="5"/>
      <c r="XX98" s="5"/>
      <c r="XY98" s="5"/>
      <c r="XZ98" s="5"/>
      <c r="YA98" s="5"/>
      <c r="YB98" s="5"/>
      <c r="YC98" s="5"/>
      <c r="YD98" s="5"/>
      <c r="YE98" s="5"/>
      <c r="YF98" s="5"/>
      <c r="YG98" s="5"/>
      <c r="YH98" s="5"/>
      <c r="YI98" s="5"/>
      <c r="YJ98" s="5"/>
      <c r="YK98" s="5"/>
      <c r="YL98" s="5"/>
      <c r="YM98" s="5"/>
      <c r="YN98" s="5"/>
      <c r="YO98" s="5"/>
      <c r="YP98" s="5"/>
      <c r="YQ98" s="5"/>
      <c r="YR98" s="5"/>
      <c r="YS98" s="5"/>
      <c r="YT98" s="5"/>
      <c r="YU98" s="5"/>
      <c r="YV98" s="5"/>
      <c r="YW98" s="5"/>
      <c r="YX98" s="5"/>
      <c r="YY98" s="5"/>
      <c r="YZ98" s="5"/>
      <c r="ZA98" s="5"/>
      <c r="ZB98" s="5"/>
      <c r="ZC98" s="5"/>
      <c r="ZD98" s="5"/>
      <c r="ZE98" s="5"/>
      <c r="ZF98" s="5"/>
      <c r="ZG98" s="5"/>
      <c r="ZH98" s="5"/>
      <c r="ZI98" s="5"/>
      <c r="ZJ98" s="5"/>
      <c r="ZK98" s="5"/>
      <c r="ZL98" s="5"/>
      <c r="ZM98" s="5"/>
      <c r="ZN98" s="5"/>
      <c r="ZO98" s="5"/>
      <c r="ZP98" s="5"/>
      <c r="ZQ98" s="5"/>
      <c r="ZR98" s="5"/>
      <c r="ZS98" s="5"/>
      <c r="ZT98" s="5"/>
      <c r="ZU98" s="5"/>
      <c r="ZV98" s="5"/>
      <c r="ZW98" s="5"/>
      <c r="ZX98" s="5"/>
      <c r="ZY98" s="5"/>
      <c r="ZZ98" s="5"/>
      <c r="AAA98" s="5"/>
      <c r="AAB98" s="5"/>
      <c r="AAC98" s="5"/>
      <c r="AAD98" s="5"/>
      <c r="AAE98" s="5"/>
      <c r="AAF98" s="5"/>
      <c r="AAG98" s="5"/>
      <c r="AAH98" s="5"/>
      <c r="AAI98" s="5"/>
      <c r="AAJ98" s="5"/>
      <c r="AAK98" s="5"/>
      <c r="AAL98" s="5"/>
      <c r="AAM98" s="5"/>
      <c r="AAN98" s="5"/>
      <c r="AAO98" s="5"/>
      <c r="AAP98" s="5"/>
      <c r="AAQ98" s="5"/>
      <c r="AAR98" s="5"/>
      <c r="AAS98" s="5"/>
      <c r="AAT98" s="5"/>
      <c r="AAU98" s="5"/>
      <c r="AAV98" s="5"/>
      <c r="AAW98" s="5"/>
      <c r="AAX98" s="5"/>
      <c r="AAY98" s="5"/>
      <c r="AAZ98" s="5"/>
      <c r="ABA98" s="5"/>
      <c r="ABB98" s="5"/>
      <c r="ABC98" s="5"/>
      <c r="ABD98" s="5"/>
      <c r="ABE98" s="5"/>
      <c r="ABF98" s="5"/>
      <c r="ABG98" s="5"/>
      <c r="ABH98" s="5"/>
      <c r="ABI98" s="5"/>
      <c r="ABJ98" s="5"/>
      <c r="ABK98" s="5"/>
      <c r="ABL98" s="5"/>
      <c r="ABM98" s="5"/>
      <c r="ABN98" s="5"/>
      <c r="ABO98" s="5"/>
      <c r="ABP98" s="5"/>
      <c r="ABQ98" s="5"/>
      <c r="ABR98" s="5"/>
      <c r="ABS98" s="5"/>
      <c r="ABT98" s="5"/>
      <c r="ABU98" s="5"/>
      <c r="ABV98" s="5"/>
      <c r="ABW98" s="5"/>
      <c r="ABX98" s="5"/>
      <c r="ABY98" s="5"/>
      <c r="ABZ98" s="5"/>
      <c r="ACA98" s="5"/>
      <c r="ACB98" s="5"/>
      <c r="ACC98" s="5"/>
      <c r="ACD98" s="5"/>
      <c r="ACE98" s="5"/>
      <c r="ACF98" s="5"/>
      <c r="ACG98" s="5"/>
      <c r="ACH98" s="5"/>
      <c r="ACI98" s="5"/>
      <c r="ACJ98" s="5"/>
      <c r="ACK98" s="5"/>
      <c r="ACL98" s="5"/>
      <c r="ACM98" s="5"/>
      <c r="ACN98" s="5"/>
      <c r="ACO98" s="5"/>
      <c r="ACP98" s="5"/>
      <c r="ACQ98" s="5"/>
      <c r="ACR98" s="5"/>
      <c r="ACS98" s="5"/>
      <c r="ACT98" s="5"/>
      <c r="ACU98" s="5"/>
      <c r="ACV98" s="5"/>
      <c r="ACW98" s="5"/>
      <c r="ACX98" s="5"/>
      <c r="ACY98" s="5"/>
      <c r="ACZ98" s="5"/>
      <c r="ADA98" s="5"/>
      <c r="ADB98" s="5"/>
      <c r="ADC98" s="5"/>
      <c r="ADD98" s="5"/>
      <c r="ADE98" s="5"/>
      <c r="ADF98" s="5"/>
      <c r="ADG98" s="5"/>
      <c r="ADH98" s="5"/>
      <c r="ADI98" s="5"/>
      <c r="ADJ98" s="5"/>
      <c r="ADK98" s="5"/>
      <c r="ADL98" s="5"/>
      <c r="ADM98" s="5"/>
      <c r="ADN98" s="5"/>
      <c r="ADO98" s="5"/>
      <c r="ADP98" s="5"/>
      <c r="ADQ98" s="5"/>
      <c r="ADR98" s="5"/>
      <c r="ADS98" s="5"/>
      <c r="ADT98" s="5"/>
      <c r="ADU98" s="5"/>
      <c r="ADV98" s="5"/>
      <c r="ADW98" s="5"/>
      <c r="ADX98" s="5"/>
      <c r="ADY98" s="5"/>
      <c r="ADZ98" s="5"/>
      <c r="AEA98" s="5"/>
      <c r="AEB98" s="5"/>
      <c r="AEC98" s="5"/>
      <c r="AED98" s="5"/>
      <c r="AEE98" s="5"/>
      <c r="AEF98" s="5"/>
      <c r="AEG98" s="5"/>
      <c r="AEH98" s="5"/>
      <c r="AEI98" s="5"/>
      <c r="AEJ98" s="5"/>
      <c r="AEK98" s="5"/>
      <c r="AEL98" s="5"/>
      <c r="AEM98" s="5"/>
      <c r="AEN98" s="5"/>
      <c r="AEO98" s="5"/>
      <c r="AEP98" s="5"/>
      <c r="AEQ98" s="5"/>
      <c r="AER98" s="5"/>
      <c r="AES98" s="5"/>
      <c r="AET98" s="5"/>
      <c r="AEU98" s="5"/>
      <c r="AEV98" s="5"/>
      <c r="AEW98" s="5"/>
      <c r="AEX98" s="5"/>
      <c r="AEY98" s="5"/>
      <c r="AEZ98" s="5"/>
      <c r="AFA98" s="5"/>
      <c r="AFB98" s="5"/>
      <c r="AFC98" s="5"/>
      <c r="AFD98" s="5"/>
      <c r="AFE98" s="5"/>
      <c r="AFF98" s="5"/>
      <c r="AFG98" s="5"/>
      <c r="AFH98" s="5"/>
      <c r="AFI98" s="5"/>
      <c r="AFJ98" s="5"/>
      <c r="AFK98" s="5"/>
      <c r="AFL98" s="5"/>
      <c r="AFM98" s="5"/>
      <c r="AFN98" s="5"/>
      <c r="AFO98" s="5"/>
      <c r="AFP98" s="5"/>
      <c r="AFQ98" s="5"/>
      <c r="AFR98" s="5"/>
      <c r="AFS98" s="5"/>
      <c r="AFT98" s="5"/>
      <c r="AFU98" s="5"/>
      <c r="AFV98" s="5"/>
      <c r="AFW98" s="5"/>
      <c r="AFX98" s="5"/>
      <c r="AFY98" s="5"/>
      <c r="AFZ98" s="5"/>
      <c r="AGA98" s="5"/>
      <c r="AGB98" s="5"/>
      <c r="AGC98" s="5"/>
      <c r="AGD98" s="5"/>
      <c r="AGE98" s="5"/>
      <c r="AGF98" s="5"/>
      <c r="AGG98" s="5"/>
      <c r="AGH98" s="5"/>
      <c r="AGI98" s="5"/>
      <c r="AGJ98" s="5"/>
      <c r="AGK98" s="5"/>
      <c r="AGL98" s="5"/>
      <c r="AGM98" s="5"/>
      <c r="AGN98" s="5"/>
      <c r="AGO98" s="5"/>
      <c r="AGP98" s="5"/>
      <c r="AGQ98" s="5"/>
      <c r="AGR98" s="5"/>
      <c r="AGS98" s="5"/>
      <c r="AGT98" s="5"/>
      <c r="AGU98" s="5"/>
      <c r="AGV98" s="5"/>
      <c r="AGW98" s="5"/>
      <c r="AGX98" s="5"/>
      <c r="AGY98" s="5"/>
      <c r="AGZ98" s="5"/>
      <c r="AHA98" s="5"/>
      <c r="AHB98" s="5"/>
      <c r="AHC98" s="5"/>
      <c r="AHD98" s="5"/>
      <c r="AHE98" s="5"/>
      <c r="AHF98" s="5"/>
      <c r="AHG98" s="5"/>
      <c r="AHH98" s="5"/>
      <c r="AHI98" s="5"/>
      <c r="AHJ98" s="5"/>
      <c r="AHK98" s="5"/>
      <c r="AHL98" s="5"/>
      <c r="AHM98" s="5"/>
      <c r="AHN98" s="5"/>
      <c r="AHO98" s="5"/>
      <c r="AHP98" s="5"/>
      <c r="AHQ98" s="5"/>
      <c r="AHR98" s="5"/>
      <c r="AHS98" s="5"/>
      <c r="AHT98" s="5"/>
      <c r="AHU98" s="5"/>
      <c r="AHV98" s="5"/>
      <c r="AHW98" s="5"/>
      <c r="AHX98" s="5"/>
      <c r="AHY98" s="5"/>
      <c r="AHZ98" s="5"/>
      <c r="AIA98" s="5"/>
      <c r="AIB98" s="5"/>
      <c r="AIC98" s="5"/>
      <c r="AID98" s="5"/>
      <c r="AIE98" s="5"/>
      <c r="AIF98" s="5"/>
      <c r="AIG98" s="5"/>
      <c r="AIH98" s="5"/>
      <c r="AII98" s="5"/>
      <c r="AIJ98" s="5"/>
      <c r="AIK98" s="5"/>
      <c r="AIL98" s="5"/>
      <c r="AIM98" s="5"/>
      <c r="AIN98" s="5"/>
      <c r="AIO98" s="5"/>
      <c r="AIP98" s="5"/>
      <c r="AIQ98" s="5"/>
      <c r="AIR98" s="5"/>
      <c r="AIS98" s="5"/>
      <c r="AIT98" s="5"/>
      <c r="AIU98" s="5"/>
      <c r="AIV98" s="5"/>
      <c r="AIW98" s="5"/>
      <c r="AIX98" s="5"/>
      <c r="AIY98" s="5"/>
      <c r="AIZ98" s="5"/>
      <c r="AJA98" s="5"/>
      <c r="AJB98" s="5"/>
      <c r="AJC98" s="5"/>
      <c r="AJD98" s="5"/>
      <c r="AJE98" s="5"/>
      <c r="AJF98" s="5"/>
      <c r="AJG98" s="5"/>
      <c r="AJH98" s="5"/>
      <c r="AJI98" s="5"/>
      <c r="AJJ98" s="5"/>
      <c r="AJK98" s="5"/>
      <c r="AJL98" s="5"/>
      <c r="AJM98" s="5"/>
      <c r="AJN98" s="5"/>
      <c r="AJO98" s="5"/>
      <c r="AJP98" s="5"/>
      <c r="AJQ98" s="5"/>
      <c r="AJR98" s="5"/>
      <c r="AJS98" s="5"/>
    </row>
    <row r="99" spans="1:955" s="265" customFormat="1" ht="27" customHeight="1" x14ac:dyDescent="0.3">
      <c r="A99" s="258" t="s">
        <v>111</v>
      </c>
      <c r="B99" s="236">
        <v>2250196</v>
      </c>
      <c r="C99" s="257"/>
      <c r="D99" s="205">
        <f t="shared" si="18"/>
        <v>0</v>
      </c>
      <c r="E99" s="260">
        <f t="shared" si="17"/>
        <v>0</v>
      </c>
      <c r="F99" s="71" t="e">
        <f t="shared" si="15"/>
        <v>#DIV/0!</v>
      </c>
      <c r="G99" s="260"/>
      <c r="H99" s="260"/>
      <c r="I99" s="260" t="e">
        <f t="shared" si="14"/>
        <v>#DIV/0!</v>
      </c>
      <c r="J99" s="261"/>
      <c r="K99" s="261"/>
      <c r="L99" s="262"/>
      <c r="M99" s="262"/>
      <c r="N99" s="262"/>
      <c r="O99" s="262"/>
      <c r="P99" s="262"/>
      <c r="Q99" s="262"/>
      <c r="R99" s="262"/>
      <c r="S99" s="263"/>
      <c r="T99" s="263"/>
      <c r="U99" s="263"/>
      <c r="V99" s="263"/>
      <c r="W99" s="263"/>
      <c r="X99" s="263"/>
      <c r="Y99" s="263"/>
      <c r="Z99" s="263"/>
      <c r="AA99" s="263"/>
      <c r="AB99" s="263"/>
      <c r="AC99" s="263"/>
      <c r="AD99" s="263"/>
      <c r="AE99" s="263"/>
      <c r="AF99" s="263"/>
      <c r="AG99" s="263"/>
      <c r="AH99" s="263"/>
      <c r="AI99" s="263"/>
      <c r="AJ99" s="263"/>
      <c r="AK99" s="263"/>
      <c r="AL99" s="263"/>
      <c r="AM99" s="263"/>
      <c r="AN99" s="263"/>
      <c r="AO99" s="263"/>
      <c r="AP99" s="263"/>
      <c r="AQ99" s="263"/>
      <c r="AR99" s="263"/>
      <c r="AS99" s="263"/>
      <c r="AT99" s="263"/>
      <c r="AU99" s="263"/>
      <c r="AV99" s="264"/>
      <c r="AW99" s="264"/>
    </row>
    <row r="100" spans="1:955" s="265" customFormat="1" ht="27" customHeight="1" x14ac:dyDescent="0.3">
      <c r="A100" s="258" t="s">
        <v>112</v>
      </c>
      <c r="B100" s="236">
        <v>2250205</v>
      </c>
      <c r="C100" s="257">
        <v>7000</v>
      </c>
      <c r="D100" s="205">
        <f t="shared" si="18"/>
        <v>0</v>
      </c>
      <c r="E100" s="260">
        <f t="shared" si="17"/>
        <v>7000</v>
      </c>
      <c r="F100" s="71">
        <f t="shared" si="15"/>
        <v>0</v>
      </c>
      <c r="G100" s="260"/>
      <c r="H100" s="260"/>
      <c r="I100" s="260" t="e">
        <f t="shared" si="14"/>
        <v>#DIV/0!</v>
      </c>
      <c r="J100" s="261"/>
      <c r="K100" s="261"/>
      <c r="L100" s="262"/>
      <c r="M100" s="262"/>
      <c r="N100" s="262"/>
      <c r="O100" s="262"/>
      <c r="P100" s="262"/>
      <c r="Q100" s="262"/>
      <c r="R100" s="262"/>
      <c r="S100" s="263"/>
      <c r="T100" s="263"/>
      <c r="U100" s="263"/>
      <c r="V100" s="263"/>
      <c r="W100" s="263"/>
      <c r="X100" s="263"/>
      <c r="Y100" s="263"/>
      <c r="Z100" s="263"/>
      <c r="AA100" s="263"/>
      <c r="AB100" s="263"/>
      <c r="AC100" s="263"/>
      <c r="AD100" s="263"/>
      <c r="AE100" s="263"/>
      <c r="AF100" s="263"/>
      <c r="AG100" s="263"/>
      <c r="AH100" s="263"/>
      <c r="AI100" s="263"/>
      <c r="AJ100" s="263"/>
      <c r="AK100" s="263"/>
      <c r="AL100" s="263"/>
      <c r="AM100" s="263"/>
      <c r="AN100" s="263"/>
      <c r="AO100" s="263"/>
      <c r="AP100" s="263"/>
      <c r="AQ100" s="263"/>
      <c r="AR100" s="263"/>
      <c r="AS100" s="263"/>
      <c r="AT100" s="263"/>
      <c r="AU100" s="263"/>
      <c r="AV100" s="264"/>
      <c r="AW100" s="264"/>
    </row>
    <row r="101" spans="1:955" s="254" customFormat="1" ht="18.75" customHeight="1" x14ac:dyDescent="0.3">
      <c r="A101" s="258" t="s">
        <v>113</v>
      </c>
      <c r="B101" s="236">
        <v>2250336</v>
      </c>
      <c r="C101" s="257"/>
      <c r="D101" s="205">
        <f t="shared" si="18"/>
        <v>0</v>
      </c>
      <c r="E101" s="205">
        <f t="shared" si="17"/>
        <v>0</v>
      </c>
      <c r="F101" s="71" t="e">
        <f t="shared" si="15"/>
        <v>#DIV/0!</v>
      </c>
      <c r="G101" s="205"/>
      <c r="H101" s="205"/>
      <c r="I101" s="205" t="e">
        <f t="shared" si="14"/>
        <v>#DIV/0!</v>
      </c>
      <c r="J101" s="238"/>
      <c r="K101" s="238"/>
      <c r="L101" s="239"/>
      <c r="M101" s="239"/>
      <c r="N101" s="239"/>
      <c r="O101" s="239"/>
      <c r="P101" s="239"/>
      <c r="Q101" s="239"/>
      <c r="R101" s="239"/>
      <c r="S101" s="252"/>
      <c r="T101" s="252"/>
      <c r="U101" s="252"/>
      <c r="V101" s="252"/>
      <c r="W101" s="252"/>
      <c r="X101" s="252"/>
      <c r="Y101" s="252"/>
      <c r="Z101" s="252"/>
      <c r="AA101" s="252"/>
      <c r="AB101" s="252"/>
      <c r="AC101" s="252"/>
      <c r="AD101" s="252"/>
      <c r="AE101" s="252"/>
      <c r="AF101" s="252"/>
      <c r="AG101" s="252"/>
      <c r="AH101" s="252"/>
      <c r="AI101" s="252"/>
      <c r="AJ101" s="252"/>
      <c r="AK101" s="252"/>
      <c r="AL101" s="252"/>
      <c r="AM101" s="252"/>
      <c r="AN101" s="252"/>
      <c r="AO101" s="252"/>
      <c r="AP101" s="252"/>
      <c r="AQ101" s="252"/>
      <c r="AR101" s="252"/>
      <c r="AS101" s="252"/>
      <c r="AT101" s="252"/>
      <c r="AU101" s="252"/>
      <c r="AV101" s="253"/>
      <c r="AW101" s="253"/>
    </row>
    <row r="102" spans="1:955" ht="66" customHeight="1" x14ac:dyDescent="0.3">
      <c r="A102" s="266" t="s">
        <v>114</v>
      </c>
      <c r="B102" s="267">
        <v>2250469</v>
      </c>
      <c r="C102" s="257">
        <v>1356</v>
      </c>
      <c r="D102" s="205">
        <f t="shared" si="18"/>
        <v>0</v>
      </c>
      <c r="E102" s="191">
        <f t="shared" si="17"/>
        <v>1356</v>
      </c>
      <c r="F102" s="71">
        <f t="shared" si="15"/>
        <v>0</v>
      </c>
      <c r="G102" s="191"/>
      <c r="H102" s="191"/>
      <c r="I102" s="192" t="e">
        <f t="shared" si="14"/>
        <v>#DIV/0!</v>
      </c>
      <c r="J102" s="74"/>
      <c r="K102" s="74"/>
      <c r="L102" s="2"/>
      <c r="M102" s="2"/>
      <c r="N102" s="2"/>
      <c r="O102" s="2"/>
      <c r="P102" s="2"/>
      <c r="Q102" s="2"/>
      <c r="R102" s="2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4"/>
      <c r="AW102" s="4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  <c r="HH102" s="5"/>
      <c r="HI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  <c r="IA102" s="5"/>
      <c r="IB102" s="5"/>
      <c r="IC102" s="5"/>
      <c r="ID102" s="5"/>
      <c r="IE102" s="5"/>
      <c r="IF102" s="5"/>
      <c r="IG102" s="5"/>
      <c r="IH102" s="5"/>
      <c r="II102" s="5"/>
      <c r="IJ102" s="5"/>
      <c r="IK102" s="5"/>
      <c r="IL102" s="5"/>
      <c r="IM102" s="5"/>
      <c r="IN102" s="5"/>
      <c r="IO102" s="5"/>
      <c r="IP102" s="5"/>
      <c r="IQ102" s="5"/>
      <c r="IR102" s="5"/>
      <c r="IS102" s="5"/>
      <c r="IT102" s="5"/>
      <c r="IU102" s="5"/>
      <c r="IV102" s="5"/>
      <c r="IW102" s="5"/>
      <c r="IX102" s="5"/>
      <c r="IY102" s="5"/>
      <c r="IZ102" s="5"/>
      <c r="JA102" s="5"/>
      <c r="JB102" s="5"/>
      <c r="JC102" s="5"/>
      <c r="JD102" s="5"/>
      <c r="JE102" s="5"/>
      <c r="JF102" s="5"/>
      <c r="JG102" s="5"/>
      <c r="JH102" s="5"/>
      <c r="JI102" s="5"/>
      <c r="JJ102" s="5"/>
      <c r="JK102" s="5"/>
      <c r="JL102" s="5"/>
      <c r="JM102" s="5"/>
      <c r="JN102" s="5"/>
      <c r="JO102" s="5"/>
      <c r="JP102" s="5"/>
      <c r="JQ102" s="5"/>
      <c r="JR102" s="5"/>
      <c r="JS102" s="5"/>
      <c r="JT102" s="5"/>
      <c r="JU102" s="5"/>
      <c r="JV102" s="5"/>
      <c r="JW102" s="5"/>
      <c r="JX102" s="5"/>
      <c r="JY102" s="5"/>
      <c r="JZ102" s="5"/>
      <c r="KA102" s="5"/>
      <c r="KB102" s="5"/>
      <c r="KC102" s="5"/>
      <c r="KD102" s="5"/>
      <c r="KE102" s="5"/>
      <c r="KF102" s="5"/>
      <c r="KG102" s="5"/>
      <c r="KH102" s="5"/>
      <c r="KI102" s="5"/>
      <c r="KJ102" s="5"/>
      <c r="KK102" s="5"/>
      <c r="KL102" s="5"/>
      <c r="KM102" s="5"/>
      <c r="KN102" s="5"/>
      <c r="KO102" s="5"/>
      <c r="KP102" s="5"/>
      <c r="KQ102" s="5"/>
      <c r="KR102" s="5"/>
      <c r="KS102" s="5"/>
      <c r="KT102" s="5"/>
      <c r="KU102" s="5"/>
      <c r="KV102" s="5"/>
      <c r="KW102" s="5"/>
      <c r="KX102" s="5"/>
      <c r="KY102" s="5"/>
      <c r="KZ102" s="5"/>
      <c r="LA102" s="5"/>
      <c r="LB102" s="5"/>
      <c r="LC102" s="5"/>
      <c r="LD102" s="5"/>
      <c r="LE102" s="5"/>
      <c r="LF102" s="5"/>
      <c r="LG102" s="5"/>
      <c r="LH102" s="5"/>
      <c r="LI102" s="5"/>
      <c r="LJ102" s="5"/>
      <c r="LK102" s="5"/>
      <c r="LL102" s="5"/>
      <c r="LM102" s="5"/>
      <c r="LN102" s="5"/>
      <c r="LO102" s="5"/>
      <c r="LP102" s="5"/>
      <c r="LQ102" s="5"/>
      <c r="LR102" s="5"/>
      <c r="LS102" s="5"/>
      <c r="LT102" s="5"/>
      <c r="LU102" s="5"/>
      <c r="LV102" s="5"/>
      <c r="LW102" s="5"/>
      <c r="LX102" s="5"/>
      <c r="LY102" s="5"/>
      <c r="LZ102" s="5"/>
      <c r="MA102" s="5"/>
      <c r="MB102" s="5"/>
      <c r="MC102" s="5"/>
      <c r="MD102" s="5"/>
      <c r="ME102" s="5"/>
      <c r="MF102" s="5"/>
      <c r="MG102" s="5"/>
      <c r="MH102" s="5"/>
      <c r="MI102" s="5"/>
      <c r="MJ102" s="5"/>
      <c r="MK102" s="5"/>
      <c r="ML102" s="5"/>
      <c r="MM102" s="5"/>
      <c r="MN102" s="5"/>
      <c r="MO102" s="5"/>
      <c r="MP102" s="5"/>
      <c r="MQ102" s="5"/>
      <c r="MR102" s="5"/>
      <c r="MS102" s="5"/>
      <c r="MT102" s="5"/>
      <c r="MU102" s="5"/>
      <c r="MV102" s="5"/>
      <c r="MW102" s="5"/>
      <c r="MX102" s="5"/>
      <c r="MY102" s="5"/>
      <c r="MZ102" s="5"/>
      <c r="NA102" s="5"/>
      <c r="NB102" s="5"/>
      <c r="NC102" s="5"/>
      <c r="ND102" s="5"/>
      <c r="NE102" s="5"/>
      <c r="NF102" s="5"/>
      <c r="NG102" s="5"/>
      <c r="NH102" s="5"/>
      <c r="NI102" s="5"/>
      <c r="NJ102" s="5"/>
      <c r="NK102" s="5"/>
      <c r="NL102" s="5"/>
      <c r="NM102" s="5"/>
      <c r="NN102" s="5"/>
      <c r="NO102" s="5"/>
      <c r="NP102" s="5"/>
      <c r="NQ102" s="5"/>
      <c r="NR102" s="5"/>
      <c r="NS102" s="5"/>
      <c r="NT102" s="5"/>
      <c r="NU102" s="5"/>
      <c r="NV102" s="5"/>
      <c r="NW102" s="5"/>
      <c r="NX102" s="5"/>
      <c r="NY102" s="5"/>
      <c r="NZ102" s="5"/>
      <c r="OA102" s="5"/>
      <c r="OB102" s="5"/>
      <c r="OC102" s="5"/>
      <c r="OD102" s="5"/>
      <c r="OE102" s="5"/>
      <c r="OF102" s="5"/>
      <c r="OG102" s="5"/>
      <c r="OH102" s="5"/>
      <c r="OI102" s="5"/>
      <c r="OJ102" s="5"/>
      <c r="OK102" s="5"/>
      <c r="OL102" s="5"/>
      <c r="OM102" s="5"/>
      <c r="ON102" s="5"/>
      <c r="OO102" s="5"/>
      <c r="OP102" s="5"/>
      <c r="OQ102" s="5"/>
      <c r="OR102" s="5"/>
      <c r="OS102" s="5"/>
      <c r="OT102" s="5"/>
      <c r="OU102" s="5"/>
      <c r="OV102" s="5"/>
      <c r="OW102" s="5"/>
      <c r="OX102" s="5"/>
      <c r="OY102" s="5"/>
      <c r="OZ102" s="5"/>
      <c r="PA102" s="5"/>
      <c r="PB102" s="5"/>
      <c r="PC102" s="5"/>
      <c r="PD102" s="5"/>
      <c r="PE102" s="5"/>
      <c r="PF102" s="5"/>
      <c r="PG102" s="5"/>
      <c r="PH102" s="5"/>
      <c r="PI102" s="5"/>
      <c r="PJ102" s="5"/>
      <c r="PK102" s="5"/>
      <c r="PL102" s="5"/>
      <c r="PM102" s="5"/>
      <c r="PN102" s="5"/>
      <c r="PO102" s="5"/>
      <c r="PP102" s="5"/>
      <c r="PQ102" s="5"/>
      <c r="PR102" s="5"/>
      <c r="PS102" s="5"/>
      <c r="PT102" s="5"/>
      <c r="PU102" s="5"/>
      <c r="PV102" s="5"/>
      <c r="PW102" s="5"/>
      <c r="PX102" s="5"/>
      <c r="PY102" s="5"/>
      <c r="PZ102" s="5"/>
      <c r="QA102" s="5"/>
      <c r="QB102" s="5"/>
      <c r="QC102" s="5"/>
      <c r="QD102" s="5"/>
      <c r="QE102" s="5"/>
      <c r="QF102" s="5"/>
      <c r="QG102" s="5"/>
      <c r="QH102" s="5"/>
      <c r="QI102" s="5"/>
      <c r="QJ102" s="5"/>
      <c r="QK102" s="5"/>
      <c r="QL102" s="5"/>
      <c r="QM102" s="5"/>
      <c r="QN102" s="5"/>
      <c r="QO102" s="5"/>
      <c r="QP102" s="5"/>
      <c r="QQ102" s="5"/>
      <c r="QR102" s="5"/>
      <c r="QS102" s="5"/>
      <c r="QT102" s="5"/>
      <c r="QU102" s="5"/>
      <c r="QV102" s="5"/>
      <c r="QW102" s="5"/>
      <c r="QX102" s="5"/>
      <c r="QY102" s="5"/>
      <c r="QZ102" s="5"/>
      <c r="RA102" s="5"/>
      <c r="RB102" s="5"/>
      <c r="RC102" s="5"/>
      <c r="RD102" s="5"/>
      <c r="RE102" s="5"/>
      <c r="RF102" s="5"/>
      <c r="RG102" s="5"/>
      <c r="RH102" s="5"/>
      <c r="RI102" s="5"/>
      <c r="RJ102" s="5"/>
      <c r="RK102" s="5"/>
      <c r="RL102" s="5"/>
      <c r="RM102" s="5"/>
      <c r="RN102" s="5"/>
      <c r="RO102" s="5"/>
      <c r="RP102" s="5"/>
      <c r="RQ102" s="5"/>
      <c r="RR102" s="5"/>
      <c r="RS102" s="5"/>
      <c r="RT102" s="5"/>
      <c r="RU102" s="5"/>
      <c r="RV102" s="5"/>
      <c r="RW102" s="5"/>
      <c r="RX102" s="5"/>
      <c r="RY102" s="5"/>
      <c r="RZ102" s="5"/>
      <c r="SA102" s="5"/>
      <c r="SB102" s="5"/>
      <c r="SC102" s="5"/>
      <c r="SD102" s="5"/>
      <c r="SE102" s="5"/>
      <c r="SF102" s="5"/>
      <c r="SG102" s="5"/>
      <c r="SH102" s="5"/>
      <c r="SI102" s="5"/>
      <c r="SJ102" s="5"/>
      <c r="SK102" s="5"/>
      <c r="SL102" s="5"/>
      <c r="SM102" s="5"/>
      <c r="SN102" s="5"/>
      <c r="SO102" s="5"/>
      <c r="SP102" s="5"/>
      <c r="SQ102" s="5"/>
      <c r="SR102" s="5"/>
      <c r="SS102" s="5"/>
      <c r="ST102" s="5"/>
      <c r="SU102" s="5"/>
      <c r="SV102" s="5"/>
      <c r="SW102" s="5"/>
      <c r="SX102" s="5"/>
      <c r="SY102" s="5"/>
      <c r="SZ102" s="5"/>
      <c r="TA102" s="5"/>
      <c r="TB102" s="5"/>
      <c r="TC102" s="5"/>
      <c r="TD102" s="5"/>
      <c r="TE102" s="5"/>
      <c r="TF102" s="5"/>
      <c r="TG102" s="5"/>
      <c r="TH102" s="5"/>
      <c r="TI102" s="5"/>
      <c r="TJ102" s="5"/>
      <c r="TK102" s="5"/>
      <c r="TL102" s="5"/>
      <c r="TM102" s="5"/>
      <c r="TN102" s="5"/>
      <c r="TO102" s="5"/>
      <c r="TP102" s="5"/>
      <c r="TQ102" s="5"/>
      <c r="TR102" s="5"/>
      <c r="TS102" s="5"/>
      <c r="TT102" s="5"/>
      <c r="TU102" s="5"/>
      <c r="TV102" s="5"/>
      <c r="TW102" s="5"/>
      <c r="TX102" s="5"/>
      <c r="TY102" s="5"/>
      <c r="TZ102" s="5"/>
      <c r="UA102" s="5"/>
      <c r="UB102" s="5"/>
      <c r="UC102" s="5"/>
      <c r="UD102" s="5"/>
      <c r="UE102" s="5"/>
      <c r="UF102" s="5"/>
      <c r="UG102" s="5"/>
      <c r="UH102" s="5"/>
      <c r="UI102" s="5"/>
      <c r="UJ102" s="5"/>
      <c r="UK102" s="5"/>
      <c r="UL102" s="5"/>
      <c r="UM102" s="5"/>
      <c r="UN102" s="5"/>
      <c r="UO102" s="5"/>
      <c r="UP102" s="5"/>
      <c r="UQ102" s="5"/>
      <c r="UR102" s="5"/>
      <c r="US102" s="5"/>
      <c r="UT102" s="5"/>
      <c r="UU102" s="5"/>
      <c r="UV102" s="5"/>
      <c r="UW102" s="5"/>
      <c r="UX102" s="5"/>
      <c r="UY102" s="5"/>
      <c r="UZ102" s="5"/>
      <c r="VA102" s="5"/>
      <c r="VB102" s="5"/>
      <c r="VC102" s="5"/>
      <c r="VD102" s="5"/>
      <c r="VE102" s="5"/>
      <c r="VF102" s="5"/>
      <c r="VG102" s="5"/>
      <c r="VH102" s="5"/>
      <c r="VI102" s="5"/>
      <c r="VJ102" s="5"/>
      <c r="VK102" s="5"/>
      <c r="VL102" s="5"/>
      <c r="VM102" s="5"/>
      <c r="VN102" s="5"/>
      <c r="VO102" s="5"/>
      <c r="VP102" s="5"/>
      <c r="VQ102" s="5"/>
      <c r="VR102" s="5"/>
      <c r="VS102" s="5"/>
      <c r="VT102" s="5"/>
      <c r="VU102" s="5"/>
      <c r="VV102" s="5"/>
      <c r="VW102" s="5"/>
      <c r="VX102" s="5"/>
      <c r="VY102" s="5"/>
      <c r="VZ102" s="5"/>
      <c r="WA102" s="5"/>
      <c r="WB102" s="5"/>
      <c r="WC102" s="5"/>
      <c r="WD102" s="5"/>
      <c r="WE102" s="5"/>
      <c r="WF102" s="5"/>
      <c r="WG102" s="5"/>
      <c r="WH102" s="5"/>
      <c r="WI102" s="5"/>
      <c r="WJ102" s="5"/>
      <c r="WK102" s="5"/>
      <c r="WL102" s="5"/>
      <c r="WM102" s="5"/>
      <c r="WN102" s="5"/>
      <c r="WO102" s="5"/>
      <c r="WP102" s="5"/>
      <c r="WQ102" s="5"/>
      <c r="WR102" s="5"/>
      <c r="WS102" s="5"/>
      <c r="WT102" s="5"/>
      <c r="WU102" s="5"/>
      <c r="WV102" s="5"/>
      <c r="WW102" s="5"/>
      <c r="WX102" s="5"/>
      <c r="WY102" s="5"/>
      <c r="WZ102" s="5"/>
      <c r="XA102" s="5"/>
      <c r="XB102" s="5"/>
      <c r="XC102" s="5"/>
      <c r="XD102" s="5"/>
      <c r="XE102" s="5"/>
      <c r="XF102" s="5"/>
      <c r="XG102" s="5"/>
      <c r="XH102" s="5"/>
      <c r="XI102" s="5"/>
      <c r="XJ102" s="5"/>
      <c r="XK102" s="5"/>
      <c r="XL102" s="5"/>
      <c r="XM102" s="5"/>
      <c r="XN102" s="5"/>
      <c r="XO102" s="5"/>
      <c r="XP102" s="5"/>
      <c r="XQ102" s="5"/>
      <c r="XR102" s="5"/>
      <c r="XS102" s="5"/>
      <c r="XT102" s="5"/>
      <c r="XU102" s="5"/>
      <c r="XV102" s="5"/>
      <c r="XW102" s="5"/>
      <c r="XX102" s="5"/>
      <c r="XY102" s="5"/>
      <c r="XZ102" s="5"/>
      <c r="YA102" s="5"/>
      <c r="YB102" s="5"/>
      <c r="YC102" s="5"/>
      <c r="YD102" s="5"/>
      <c r="YE102" s="5"/>
      <c r="YF102" s="5"/>
      <c r="YG102" s="5"/>
      <c r="YH102" s="5"/>
      <c r="YI102" s="5"/>
      <c r="YJ102" s="5"/>
      <c r="YK102" s="5"/>
      <c r="YL102" s="5"/>
      <c r="YM102" s="5"/>
      <c r="YN102" s="5"/>
      <c r="YO102" s="5"/>
      <c r="YP102" s="5"/>
      <c r="YQ102" s="5"/>
      <c r="YR102" s="5"/>
      <c r="YS102" s="5"/>
      <c r="YT102" s="5"/>
      <c r="YU102" s="5"/>
      <c r="YV102" s="5"/>
      <c r="YW102" s="5"/>
      <c r="YX102" s="5"/>
      <c r="YY102" s="5"/>
      <c r="YZ102" s="5"/>
      <c r="ZA102" s="5"/>
      <c r="ZB102" s="5"/>
      <c r="ZC102" s="5"/>
      <c r="ZD102" s="5"/>
      <c r="ZE102" s="5"/>
      <c r="ZF102" s="5"/>
      <c r="ZG102" s="5"/>
      <c r="ZH102" s="5"/>
      <c r="ZI102" s="5"/>
      <c r="ZJ102" s="5"/>
      <c r="ZK102" s="5"/>
      <c r="ZL102" s="5"/>
      <c r="ZM102" s="5"/>
      <c r="ZN102" s="5"/>
      <c r="ZO102" s="5"/>
      <c r="ZP102" s="5"/>
      <c r="ZQ102" s="5"/>
      <c r="ZR102" s="5"/>
      <c r="ZS102" s="5"/>
      <c r="ZT102" s="5"/>
      <c r="ZU102" s="5"/>
      <c r="ZV102" s="5"/>
      <c r="ZW102" s="5"/>
      <c r="ZX102" s="5"/>
      <c r="ZY102" s="5"/>
      <c r="ZZ102" s="5"/>
      <c r="AAA102" s="5"/>
      <c r="AAB102" s="5"/>
      <c r="AAC102" s="5"/>
      <c r="AAD102" s="5"/>
      <c r="AAE102" s="5"/>
      <c r="AAF102" s="5"/>
      <c r="AAG102" s="5"/>
      <c r="AAH102" s="5"/>
      <c r="AAI102" s="5"/>
      <c r="AAJ102" s="5"/>
      <c r="AAK102" s="5"/>
      <c r="AAL102" s="5"/>
      <c r="AAM102" s="5"/>
      <c r="AAN102" s="5"/>
      <c r="AAO102" s="5"/>
      <c r="AAP102" s="5"/>
      <c r="AAQ102" s="5"/>
      <c r="AAR102" s="5"/>
      <c r="AAS102" s="5"/>
      <c r="AAT102" s="5"/>
      <c r="AAU102" s="5"/>
      <c r="AAV102" s="5"/>
      <c r="AAW102" s="5"/>
      <c r="AAX102" s="5"/>
      <c r="AAY102" s="5"/>
      <c r="AAZ102" s="5"/>
      <c r="ABA102" s="5"/>
      <c r="ABB102" s="5"/>
      <c r="ABC102" s="5"/>
      <c r="ABD102" s="5"/>
      <c r="ABE102" s="5"/>
      <c r="ABF102" s="5"/>
      <c r="ABG102" s="5"/>
      <c r="ABH102" s="5"/>
      <c r="ABI102" s="5"/>
      <c r="ABJ102" s="5"/>
      <c r="ABK102" s="5"/>
      <c r="ABL102" s="5"/>
      <c r="ABM102" s="5"/>
      <c r="ABN102" s="5"/>
      <c r="ABO102" s="5"/>
      <c r="ABP102" s="5"/>
      <c r="ABQ102" s="5"/>
      <c r="ABR102" s="5"/>
      <c r="ABS102" s="5"/>
      <c r="ABT102" s="5"/>
      <c r="ABU102" s="5"/>
      <c r="ABV102" s="5"/>
      <c r="ABW102" s="5"/>
      <c r="ABX102" s="5"/>
      <c r="ABY102" s="5"/>
      <c r="ABZ102" s="5"/>
      <c r="ACA102" s="5"/>
      <c r="ACB102" s="5"/>
      <c r="ACC102" s="5"/>
      <c r="ACD102" s="5"/>
      <c r="ACE102" s="5"/>
      <c r="ACF102" s="5"/>
      <c r="ACG102" s="5"/>
      <c r="ACH102" s="5"/>
      <c r="ACI102" s="5"/>
      <c r="ACJ102" s="5"/>
      <c r="ACK102" s="5"/>
      <c r="ACL102" s="5"/>
      <c r="ACM102" s="5"/>
      <c r="ACN102" s="5"/>
      <c r="ACO102" s="5"/>
      <c r="ACP102" s="5"/>
      <c r="ACQ102" s="5"/>
      <c r="ACR102" s="5"/>
      <c r="ACS102" s="5"/>
      <c r="ACT102" s="5"/>
      <c r="ACU102" s="5"/>
      <c r="ACV102" s="5"/>
      <c r="ACW102" s="5"/>
      <c r="ACX102" s="5"/>
      <c r="ACY102" s="5"/>
      <c r="ACZ102" s="5"/>
      <c r="ADA102" s="5"/>
      <c r="ADB102" s="5"/>
      <c r="ADC102" s="5"/>
      <c r="ADD102" s="5"/>
      <c r="ADE102" s="5"/>
      <c r="ADF102" s="5"/>
      <c r="ADG102" s="5"/>
      <c r="ADH102" s="5"/>
      <c r="ADI102" s="5"/>
      <c r="ADJ102" s="5"/>
      <c r="ADK102" s="5"/>
      <c r="ADL102" s="5"/>
      <c r="ADM102" s="5"/>
      <c r="ADN102" s="5"/>
      <c r="ADO102" s="5"/>
      <c r="ADP102" s="5"/>
      <c r="ADQ102" s="5"/>
      <c r="ADR102" s="5"/>
      <c r="ADS102" s="5"/>
      <c r="ADT102" s="5"/>
      <c r="ADU102" s="5"/>
      <c r="ADV102" s="5"/>
      <c r="ADW102" s="5"/>
      <c r="ADX102" s="5"/>
      <c r="ADY102" s="5"/>
      <c r="ADZ102" s="5"/>
      <c r="AEA102" s="5"/>
      <c r="AEB102" s="5"/>
      <c r="AEC102" s="5"/>
      <c r="AED102" s="5"/>
      <c r="AEE102" s="5"/>
      <c r="AEF102" s="5"/>
      <c r="AEG102" s="5"/>
      <c r="AEH102" s="5"/>
      <c r="AEI102" s="5"/>
      <c r="AEJ102" s="5"/>
      <c r="AEK102" s="5"/>
      <c r="AEL102" s="5"/>
      <c r="AEM102" s="5"/>
      <c r="AEN102" s="5"/>
      <c r="AEO102" s="5"/>
      <c r="AEP102" s="5"/>
      <c r="AEQ102" s="5"/>
      <c r="AER102" s="5"/>
      <c r="AES102" s="5"/>
      <c r="AET102" s="5"/>
      <c r="AEU102" s="5"/>
      <c r="AEV102" s="5"/>
      <c r="AEW102" s="5"/>
      <c r="AEX102" s="5"/>
      <c r="AEY102" s="5"/>
      <c r="AEZ102" s="5"/>
      <c r="AFA102" s="5"/>
      <c r="AFB102" s="5"/>
      <c r="AFC102" s="5"/>
      <c r="AFD102" s="5"/>
      <c r="AFE102" s="5"/>
      <c r="AFF102" s="5"/>
      <c r="AFG102" s="5"/>
      <c r="AFH102" s="5"/>
      <c r="AFI102" s="5"/>
      <c r="AFJ102" s="5"/>
      <c r="AFK102" s="5"/>
      <c r="AFL102" s="5"/>
      <c r="AFM102" s="5"/>
      <c r="AFN102" s="5"/>
      <c r="AFO102" s="5"/>
      <c r="AFP102" s="5"/>
      <c r="AFQ102" s="5"/>
      <c r="AFR102" s="5"/>
      <c r="AFS102" s="5"/>
      <c r="AFT102" s="5"/>
      <c r="AFU102" s="5"/>
      <c r="AFV102" s="5"/>
      <c r="AFW102" s="5"/>
      <c r="AFX102" s="5"/>
      <c r="AFY102" s="5"/>
      <c r="AFZ102" s="5"/>
      <c r="AGA102" s="5"/>
      <c r="AGB102" s="5"/>
      <c r="AGC102" s="5"/>
      <c r="AGD102" s="5"/>
      <c r="AGE102" s="5"/>
      <c r="AGF102" s="5"/>
      <c r="AGG102" s="5"/>
      <c r="AGH102" s="5"/>
      <c r="AGI102" s="5"/>
      <c r="AGJ102" s="5"/>
      <c r="AGK102" s="5"/>
      <c r="AGL102" s="5"/>
      <c r="AGM102" s="5"/>
      <c r="AGN102" s="5"/>
      <c r="AGO102" s="5"/>
      <c r="AGP102" s="5"/>
      <c r="AGQ102" s="5"/>
      <c r="AGR102" s="5"/>
      <c r="AGS102" s="5"/>
      <c r="AGT102" s="5"/>
      <c r="AGU102" s="5"/>
      <c r="AGV102" s="5"/>
      <c r="AGW102" s="5"/>
      <c r="AGX102" s="5"/>
      <c r="AGY102" s="5"/>
      <c r="AGZ102" s="5"/>
      <c r="AHA102" s="5"/>
      <c r="AHB102" s="5"/>
      <c r="AHC102" s="5"/>
      <c r="AHD102" s="5"/>
      <c r="AHE102" s="5"/>
      <c r="AHF102" s="5"/>
      <c r="AHG102" s="5"/>
      <c r="AHH102" s="5"/>
      <c r="AHI102" s="5"/>
      <c r="AHJ102" s="5"/>
      <c r="AHK102" s="5"/>
      <c r="AHL102" s="5"/>
      <c r="AHM102" s="5"/>
      <c r="AHN102" s="5"/>
      <c r="AHO102" s="5"/>
      <c r="AHP102" s="5"/>
      <c r="AHQ102" s="5"/>
      <c r="AHR102" s="5"/>
      <c r="AHS102" s="5"/>
      <c r="AHT102" s="5"/>
      <c r="AHU102" s="5"/>
      <c r="AHV102" s="5"/>
      <c r="AHW102" s="5"/>
      <c r="AHX102" s="5"/>
      <c r="AHY102" s="5"/>
      <c r="AHZ102" s="5"/>
      <c r="AIA102" s="5"/>
      <c r="AIB102" s="5"/>
      <c r="AIC102" s="5"/>
      <c r="AID102" s="5"/>
      <c r="AIE102" s="5"/>
      <c r="AIF102" s="5"/>
      <c r="AIG102" s="5"/>
      <c r="AIH102" s="5"/>
      <c r="AII102" s="5"/>
      <c r="AIJ102" s="5"/>
      <c r="AIK102" s="5"/>
      <c r="AIL102" s="5"/>
      <c r="AIM102" s="5"/>
      <c r="AIN102" s="5"/>
      <c r="AIO102" s="5"/>
      <c r="AIP102" s="5"/>
      <c r="AIQ102" s="5"/>
      <c r="AIR102" s="5"/>
      <c r="AIS102" s="5"/>
      <c r="AIT102" s="5"/>
      <c r="AIU102" s="5"/>
      <c r="AIV102" s="5"/>
      <c r="AIW102" s="5"/>
      <c r="AIX102" s="5"/>
      <c r="AIY102" s="5"/>
      <c r="AIZ102" s="5"/>
      <c r="AJA102" s="5"/>
      <c r="AJB102" s="5"/>
      <c r="AJC102" s="5"/>
      <c r="AJD102" s="5"/>
      <c r="AJE102" s="5"/>
      <c r="AJF102" s="5"/>
      <c r="AJG102" s="5"/>
      <c r="AJH102" s="5"/>
      <c r="AJI102" s="5"/>
      <c r="AJJ102" s="5"/>
      <c r="AJK102" s="5"/>
      <c r="AJL102" s="5"/>
      <c r="AJM102" s="5"/>
      <c r="AJN102" s="5"/>
      <c r="AJO102" s="5"/>
      <c r="AJP102" s="5"/>
      <c r="AJQ102" s="5"/>
      <c r="AJR102" s="5"/>
      <c r="AJS102" s="5"/>
    </row>
    <row r="103" spans="1:955" ht="78.75" customHeight="1" x14ac:dyDescent="0.3">
      <c r="A103" s="266" t="s">
        <v>115</v>
      </c>
      <c r="B103" s="268">
        <v>2250471</v>
      </c>
      <c r="C103" s="257">
        <v>1750</v>
      </c>
      <c r="D103" s="205">
        <f t="shared" si="18"/>
        <v>0</v>
      </c>
      <c r="E103" s="191">
        <f t="shared" si="17"/>
        <v>1750</v>
      </c>
      <c r="F103" s="71">
        <f t="shared" si="15"/>
        <v>0</v>
      </c>
      <c r="G103" s="191"/>
      <c r="H103" s="191"/>
      <c r="I103" s="192" t="e">
        <f t="shared" si="14"/>
        <v>#DIV/0!</v>
      </c>
      <c r="J103" s="74"/>
      <c r="K103" s="74"/>
      <c r="L103" s="2"/>
      <c r="M103" s="2"/>
      <c r="N103" s="2"/>
      <c r="O103" s="2"/>
      <c r="P103" s="2"/>
      <c r="Q103" s="2"/>
      <c r="R103" s="2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4"/>
      <c r="AW103" s="4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  <c r="GC103" s="5"/>
      <c r="GD103" s="5"/>
      <c r="GE103" s="5"/>
      <c r="GF103" s="5"/>
      <c r="GG103" s="5"/>
      <c r="GH103" s="5"/>
      <c r="GI103" s="5"/>
      <c r="GJ103" s="5"/>
      <c r="GK103" s="5"/>
      <c r="GL103" s="5"/>
      <c r="GM103" s="5"/>
      <c r="GN103" s="5"/>
      <c r="GO103" s="5"/>
      <c r="GP103" s="5"/>
      <c r="GQ103" s="5"/>
      <c r="GR103" s="5"/>
      <c r="GS103" s="5"/>
      <c r="GT103" s="5"/>
      <c r="GU103" s="5"/>
      <c r="GV103" s="5"/>
      <c r="GW103" s="5"/>
      <c r="GX103" s="5"/>
      <c r="GY103" s="5"/>
      <c r="GZ103" s="5"/>
      <c r="HA103" s="5"/>
      <c r="HB103" s="5"/>
      <c r="HC103" s="5"/>
      <c r="HD103" s="5"/>
      <c r="HE103" s="5"/>
      <c r="HF103" s="5"/>
      <c r="HG103" s="5"/>
      <c r="HH103" s="5"/>
      <c r="HI103" s="5"/>
      <c r="HJ103" s="5"/>
      <c r="HK103" s="5"/>
      <c r="HL103" s="5"/>
      <c r="HM103" s="5"/>
      <c r="HN103" s="5"/>
      <c r="HO103" s="5"/>
      <c r="HP103" s="5"/>
      <c r="HQ103" s="5"/>
      <c r="HR103" s="5"/>
      <c r="HS103" s="5"/>
      <c r="HT103" s="5"/>
      <c r="HU103" s="5"/>
      <c r="HV103" s="5"/>
      <c r="HW103" s="5"/>
      <c r="HX103" s="5"/>
      <c r="HY103" s="5"/>
      <c r="HZ103" s="5"/>
      <c r="IA103" s="5"/>
      <c r="IB103" s="5"/>
      <c r="IC103" s="5"/>
      <c r="ID103" s="5"/>
      <c r="IE103" s="5"/>
      <c r="IF103" s="5"/>
      <c r="IG103" s="5"/>
      <c r="IH103" s="5"/>
      <c r="II103" s="5"/>
      <c r="IJ103" s="5"/>
      <c r="IK103" s="5"/>
      <c r="IL103" s="5"/>
      <c r="IM103" s="5"/>
      <c r="IN103" s="5"/>
      <c r="IO103" s="5"/>
      <c r="IP103" s="5"/>
      <c r="IQ103" s="5"/>
      <c r="IR103" s="5"/>
      <c r="IS103" s="5"/>
      <c r="IT103" s="5"/>
      <c r="IU103" s="5"/>
      <c r="IV103" s="5"/>
      <c r="IW103" s="5"/>
      <c r="IX103" s="5"/>
      <c r="IY103" s="5"/>
      <c r="IZ103" s="5"/>
      <c r="JA103" s="5"/>
      <c r="JB103" s="5"/>
      <c r="JC103" s="5"/>
      <c r="JD103" s="5"/>
      <c r="JE103" s="5"/>
      <c r="JF103" s="5"/>
      <c r="JG103" s="5"/>
      <c r="JH103" s="5"/>
      <c r="JI103" s="5"/>
      <c r="JJ103" s="5"/>
      <c r="JK103" s="5"/>
      <c r="JL103" s="5"/>
      <c r="JM103" s="5"/>
      <c r="JN103" s="5"/>
      <c r="JO103" s="5"/>
      <c r="JP103" s="5"/>
      <c r="JQ103" s="5"/>
      <c r="JR103" s="5"/>
      <c r="JS103" s="5"/>
      <c r="JT103" s="5"/>
      <c r="JU103" s="5"/>
      <c r="JV103" s="5"/>
      <c r="JW103" s="5"/>
      <c r="JX103" s="5"/>
      <c r="JY103" s="5"/>
      <c r="JZ103" s="5"/>
      <c r="KA103" s="5"/>
      <c r="KB103" s="5"/>
      <c r="KC103" s="5"/>
      <c r="KD103" s="5"/>
      <c r="KE103" s="5"/>
      <c r="KF103" s="5"/>
      <c r="KG103" s="5"/>
      <c r="KH103" s="5"/>
      <c r="KI103" s="5"/>
      <c r="KJ103" s="5"/>
      <c r="KK103" s="5"/>
      <c r="KL103" s="5"/>
      <c r="KM103" s="5"/>
      <c r="KN103" s="5"/>
      <c r="KO103" s="5"/>
      <c r="KP103" s="5"/>
      <c r="KQ103" s="5"/>
      <c r="KR103" s="5"/>
      <c r="KS103" s="5"/>
      <c r="KT103" s="5"/>
      <c r="KU103" s="5"/>
      <c r="KV103" s="5"/>
      <c r="KW103" s="5"/>
      <c r="KX103" s="5"/>
      <c r="KY103" s="5"/>
      <c r="KZ103" s="5"/>
      <c r="LA103" s="5"/>
      <c r="LB103" s="5"/>
      <c r="LC103" s="5"/>
      <c r="LD103" s="5"/>
      <c r="LE103" s="5"/>
      <c r="LF103" s="5"/>
      <c r="LG103" s="5"/>
      <c r="LH103" s="5"/>
      <c r="LI103" s="5"/>
      <c r="LJ103" s="5"/>
      <c r="LK103" s="5"/>
      <c r="LL103" s="5"/>
      <c r="LM103" s="5"/>
      <c r="LN103" s="5"/>
      <c r="LO103" s="5"/>
      <c r="LP103" s="5"/>
      <c r="LQ103" s="5"/>
      <c r="LR103" s="5"/>
      <c r="LS103" s="5"/>
      <c r="LT103" s="5"/>
      <c r="LU103" s="5"/>
      <c r="LV103" s="5"/>
      <c r="LW103" s="5"/>
      <c r="LX103" s="5"/>
      <c r="LY103" s="5"/>
      <c r="LZ103" s="5"/>
      <c r="MA103" s="5"/>
      <c r="MB103" s="5"/>
      <c r="MC103" s="5"/>
      <c r="MD103" s="5"/>
      <c r="ME103" s="5"/>
      <c r="MF103" s="5"/>
      <c r="MG103" s="5"/>
      <c r="MH103" s="5"/>
      <c r="MI103" s="5"/>
      <c r="MJ103" s="5"/>
      <c r="MK103" s="5"/>
      <c r="ML103" s="5"/>
      <c r="MM103" s="5"/>
      <c r="MN103" s="5"/>
      <c r="MO103" s="5"/>
      <c r="MP103" s="5"/>
      <c r="MQ103" s="5"/>
      <c r="MR103" s="5"/>
      <c r="MS103" s="5"/>
      <c r="MT103" s="5"/>
      <c r="MU103" s="5"/>
      <c r="MV103" s="5"/>
      <c r="MW103" s="5"/>
      <c r="MX103" s="5"/>
      <c r="MY103" s="5"/>
      <c r="MZ103" s="5"/>
      <c r="NA103" s="5"/>
      <c r="NB103" s="5"/>
      <c r="NC103" s="5"/>
      <c r="ND103" s="5"/>
      <c r="NE103" s="5"/>
      <c r="NF103" s="5"/>
      <c r="NG103" s="5"/>
      <c r="NH103" s="5"/>
      <c r="NI103" s="5"/>
      <c r="NJ103" s="5"/>
      <c r="NK103" s="5"/>
      <c r="NL103" s="5"/>
      <c r="NM103" s="5"/>
      <c r="NN103" s="5"/>
      <c r="NO103" s="5"/>
      <c r="NP103" s="5"/>
      <c r="NQ103" s="5"/>
      <c r="NR103" s="5"/>
      <c r="NS103" s="5"/>
      <c r="NT103" s="5"/>
      <c r="NU103" s="5"/>
      <c r="NV103" s="5"/>
      <c r="NW103" s="5"/>
      <c r="NX103" s="5"/>
      <c r="NY103" s="5"/>
      <c r="NZ103" s="5"/>
      <c r="OA103" s="5"/>
      <c r="OB103" s="5"/>
      <c r="OC103" s="5"/>
      <c r="OD103" s="5"/>
      <c r="OE103" s="5"/>
      <c r="OF103" s="5"/>
      <c r="OG103" s="5"/>
      <c r="OH103" s="5"/>
      <c r="OI103" s="5"/>
      <c r="OJ103" s="5"/>
      <c r="OK103" s="5"/>
      <c r="OL103" s="5"/>
      <c r="OM103" s="5"/>
      <c r="ON103" s="5"/>
      <c r="OO103" s="5"/>
      <c r="OP103" s="5"/>
      <c r="OQ103" s="5"/>
      <c r="OR103" s="5"/>
      <c r="OS103" s="5"/>
      <c r="OT103" s="5"/>
      <c r="OU103" s="5"/>
      <c r="OV103" s="5"/>
      <c r="OW103" s="5"/>
      <c r="OX103" s="5"/>
      <c r="OY103" s="5"/>
      <c r="OZ103" s="5"/>
      <c r="PA103" s="5"/>
      <c r="PB103" s="5"/>
      <c r="PC103" s="5"/>
      <c r="PD103" s="5"/>
      <c r="PE103" s="5"/>
      <c r="PF103" s="5"/>
      <c r="PG103" s="5"/>
      <c r="PH103" s="5"/>
      <c r="PI103" s="5"/>
      <c r="PJ103" s="5"/>
      <c r="PK103" s="5"/>
      <c r="PL103" s="5"/>
      <c r="PM103" s="5"/>
      <c r="PN103" s="5"/>
      <c r="PO103" s="5"/>
      <c r="PP103" s="5"/>
      <c r="PQ103" s="5"/>
      <c r="PR103" s="5"/>
      <c r="PS103" s="5"/>
      <c r="PT103" s="5"/>
      <c r="PU103" s="5"/>
      <c r="PV103" s="5"/>
      <c r="PW103" s="5"/>
      <c r="PX103" s="5"/>
      <c r="PY103" s="5"/>
      <c r="PZ103" s="5"/>
      <c r="QA103" s="5"/>
      <c r="QB103" s="5"/>
      <c r="QC103" s="5"/>
      <c r="QD103" s="5"/>
      <c r="QE103" s="5"/>
      <c r="QF103" s="5"/>
      <c r="QG103" s="5"/>
      <c r="QH103" s="5"/>
      <c r="QI103" s="5"/>
      <c r="QJ103" s="5"/>
      <c r="QK103" s="5"/>
      <c r="QL103" s="5"/>
      <c r="QM103" s="5"/>
      <c r="QN103" s="5"/>
      <c r="QO103" s="5"/>
      <c r="QP103" s="5"/>
      <c r="QQ103" s="5"/>
      <c r="QR103" s="5"/>
      <c r="QS103" s="5"/>
      <c r="QT103" s="5"/>
      <c r="QU103" s="5"/>
      <c r="QV103" s="5"/>
      <c r="QW103" s="5"/>
      <c r="QX103" s="5"/>
      <c r="QY103" s="5"/>
      <c r="QZ103" s="5"/>
      <c r="RA103" s="5"/>
      <c r="RB103" s="5"/>
      <c r="RC103" s="5"/>
      <c r="RD103" s="5"/>
      <c r="RE103" s="5"/>
      <c r="RF103" s="5"/>
      <c r="RG103" s="5"/>
      <c r="RH103" s="5"/>
      <c r="RI103" s="5"/>
      <c r="RJ103" s="5"/>
      <c r="RK103" s="5"/>
      <c r="RL103" s="5"/>
      <c r="RM103" s="5"/>
      <c r="RN103" s="5"/>
      <c r="RO103" s="5"/>
      <c r="RP103" s="5"/>
      <c r="RQ103" s="5"/>
      <c r="RR103" s="5"/>
      <c r="RS103" s="5"/>
      <c r="RT103" s="5"/>
      <c r="RU103" s="5"/>
      <c r="RV103" s="5"/>
      <c r="RW103" s="5"/>
      <c r="RX103" s="5"/>
      <c r="RY103" s="5"/>
      <c r="RZ103" s="5"/>
      <c r="SA103" s="5"/>
      <c r="SB103" s="5"/>
      <c r="SC103" s="5"/>
      <c r="SD103" s="5"/>
      <c r="SE103" s="5"/>
      <c r="SF103" s="5"/>
      <c r="SG103" s="5"/>
      <c r="SH103" s="5"/>
      <c r="SI103" s="5"/>
      <c r="SJ103" s="5"/>
      <c r="SK103" s="5"/>
      <c r="SL103" s="5"/>
      <c r="SM103" s="5"/>
      <c r="SN103" s="5"/>
      <c r="SO103" s="5"/>
      <c r="SP103" s="5"/>
      <c r="SQ103" s="5"/>
      <c r="SR103" s="5"/>
      <c r="SS103" s="5"/>
      <c r="ST103" s="5"/>
      <c r="SU103" s="5"/>
      <c r="SV103" s="5"/>
      <c r="SW103" s="5"/>
      <c r="SX103" s="5"/>
      <c r="SY103" s="5"/>
      <c r="SZ103" s="5"/>
      <c r="TA103" s="5"/>
      <c r="TB103" s="5"/>
      <c r="TC103" s="5"/>
      <c r="TD103" s="5"/>
      <c r="TE103" s="5"/>
      <c r="TF103" s="5"/>
      <c r="TG103" s="5"/>
      <c r="TH103" s="5"/>
      <c r="TI103" s="5"/>
      <c r="TJ103" s="5"/>
      <c r="TK103" s="5"/>
      <c r="TL103" s="5"/>
      <c r="TM103" s="5"/>
      <c r="TN103" s="5"/>
      <c r="TO103" s="5"/>
      <c r="TP103" s="5"/>
      <c r="TQ103" s="5"/>
      <c r="TR103" s="5"/>
      <c r="TS103" s="5"/>
      <c r="TT103" s="5"/>
      <c r="TU103" s="5"/>
      <c r="TV103" s="5"/>
      <c r="TW103" s="5"/>
      <c r="TX103" s="5"/>
      <c r="TY103" s="5"/>
      <c r="TZ103" s="5"/>
      <c r="UA103" s="5"/>
      <c r="UB103" s="5"/>
      <c r="UC103" s="5"/>
      <c r="UD103" s="5"/>
      <c r="UE103" s="5"/>
      <c r="UF103" s="5"/>
      <c r="UG103" s="5"/>
      <c r="UH103" s="5"/>
      <c r="UI103" s="5"/>
      <c r="UJ103" s="5"/>
      <c r="UK103" s="5"/>
      <c r="UL103" s="5"/>
      <c r="UM103" s="5"/>
      <c r="UN103" s="5"/>
      <c r="UO103" s="5"/>
      <c r="UP103" s="5"/>
      <c r="UQ103" s="5"/>
      <c r="UR103" s="5"/>
      <c r="US103" s="5"/>
      <c r="UT103" s="5"/>
      <c r="UU103" s="5"/>
      <c r="UV103" s="5"/>
      <c r="UW103" s="5"/>
      <c r="UX103" s="5"/>
      <c r="UY103" s="5"/>
      <c r="UZ103" s="5"/>
      <c r="VA103" s="5"/>
      <c r="VB103" s="5"/>
      <c r="VC103" s="5"/>
      <c r="VD103" s="5"/>
      <c r="VE103" s="5"/>
      <c r="VF103" s="5"/>
      <c r="VG103" s="5"/>
      <c r="VH103" s="5"/>
      <c r="VI103" s="5"/>
      <c r="VJ103" s="5"/>
      <c r="VK103" s="5"/>
      <c r="VL103" s="5"/>
      <c r="VM103" s="5"/>
      <c r="VN103" s="5"/>
      <c r="VO103" s="5"/>
      <c r="VP103" s="5"/>
      <c r="VQ103" s="5"/>
      <c r="VR103" s="5"/>
      <c r="VS103" s="5"/>
      <c r="VT103" s="5"/>
      <c r="VU103" s="5"/>
      <c r="VV103" s="5"/>
      <c r="VW103" s="5"/>
      <c r="VX103" s="5"/>
      <c r="VY103" s="5"/>
      <c r="VZ103" s="5"/>
      <c r="WA103" s="5"/>
      <c r="WB103" s="5"/>
      <c r="WC103" s="5"/>
      <c r="WD103" s="5"/>
      <c r="WE103" s="5"/>
      <c r="WF103" s="5"/>
      <c r="WG103" s="5"/>
      <c r="WH103" s="5"/>
      <c r="WI103" s="5"/>
      <c r="WJ103" s="5"/>
      <c r="WK103" s="5"/>
      <c r="WL103" s="5"/>
      <c r="WM103" s="5"/>
      <c r="WN103" s="5"/>
      <c r="WO103" s="5"/>
      <c r="WP103" s="5"/>
      <c r="WQ103" s="5"/>
      <c r="WR103" s="5"/>
      <c r="WS103" s="5"/>
      <c r="WT103" s="5"/>
      <c r="WU103" s="5"/>
      <c r="WV103" s="5"/>
      <c r="WW103" s="5"/>
      <c r="WX103" s="5"/>
      <c r="WY103" s="5"/>
      <c r="WZ103" s="5"/>
      <c r="XA103" s="5"/>
      <c r="XB103" s="5"/>
      <c r="XC103" s="5"/>
      <c r="XD103" s="5"/>
      <c r="XE103" s="5"/>
      <c r="XF103" s="5"/>
      <c r="XG103" s="5"/>
      <c r="XH103" s="5"/>
      <c r="XI103" s="5"/>
      <c r="XJ103" s="5"/>
      <c r="XK103" s="5"/>
      <c r="XL103" s="5"/>
      <c r="XM103" s="5"/>
      <c r="XN103" s="5"/>
      <c r="XO103" s="5"/>
      <c r="XP103" s="5"/>
      <c r="XQ103" s="5"/>
      <c r="XR103" s="5"/>
      <c r="XS103" s="5"/>
      <c r="XT103" s="5"/>
      <c r="XU103" s="5"/>
      <c r="XV103" s="5"/>
      <c r="XW103" s="5"/>
      <c r="XX103" s="5"/>
      <c r="XY103" s="5"/>
      <c r="XZ103" s="5"/>
      <c r="YA103" s="5"/>
      <c r="YB103" s="5"/>
      <c r="YC103" s="5"/>
      <c r="YD103" s="5"/>
      <c r="YE103" s="5"/>
      <c r="YF103" s="5"/>
      <c r="YG103" s="5"/>
      <c r="YH103" s="5"/>
      <c r="YI103" s="5"/>
      <c r="YJ103" s="5"/>
      <c r="YK103" s="5"/>
      <c r="YL103" s="5"/>
      <c r="YM103" s="5"/>
      <c r="YN103" s="5"/>
      <c r="YO103" s="5"/>
      <c r="YP103" s="5"/>
      <c r="YQ103" s="5"/>
      <c r="YR103" s="5"/>
      <c r="YS103" s="5"/>
      <c r="YT103" s="5"/>
      <c r="YU103" s="5"/>
      <c r="YV103" s="5"/>
      <c r="YW103" s="5"/>
      <c r="YX103" s="5"/>
      <c r="YY103" s="5"/>
      <c r="YZ103" s="5"/>
      <c r="ZA103" s="5"/>
      <c r="ZB103" s="5"/>
      <c r="ZC103" s="5"/>
      <c r="ZD103" s="5"/>
      <c r="ZE103" s="5"/>
      <c r="ZF103" s="5"/>
      <c r="ZG103" s="5"/>
      <c r="ZH103" s="5"/>
      <c r="ZI103" s="5"/>
      <c r="ZJ103" s="5"/>
      <c r="ZK103" s="5"/>
      <c r="ZL103" s="5"/>
      <c r="ZM103" s="5"/>
      <c r="ZN103" s="5"/>
      <c r="ZO103" s="5"/>
      <c r="ZP103" s="5"/>
      <c r="ZQ103" s="5"/>
      <c r="ZR103" s="5"/>
      <c r="ZS103" s="5"/>
      <c r="ZT103" s="5"/>
      <c r="ZU103" s="5"/>
      <c r="ZV103" s="5"/>
      <c r="ZW103" s="5"/>
      <c r="ZX103" s="5"/>
      <c r="ZY103" s="5"/>
      <c r="ZZ103" s="5"/>
      <c r="AAA103" s="5"/>
      <c r="AAB103" s="5"/>
      <c r="AAC103" s="5"/>
      <c r="AAD103" s="5"/>
      <c r="AAE103" s="5"/>
      <c r="AAF103" s="5"/>
      <c r="AAG103" s="5"/>
      <c r="AAH103" s="5"/>
      <c r="AAI103" s="5"/>
      <c r="AAJ103" s="5"/>
      <c r="AAK103" s="5"/>
      <c r="AAL103" s="5"/>
      <c r="AAM103" s="5"/>
      <c r="AAN103" s="5"/>
      <c r="AAO103" s="5"/>
      <c r="AAP103" s="5"/>
      <c r="AAQ103" s="5"/>
      <c r="AAR103" s="5"/>
      <c r="AAS103" s="5"/>
      <c r="AAT103" s="5"/>
      <c r="AAU103" s="5"/>
      <c r="AAV103" s="5"/>
      <c r="AAW103" s="5"/>
      <c r="AAX103" s="5"/>
      <c r="AAY103" s="5"/>
      <c r="AAZ103" s="5"/>
      <c r="ABA103" s="5"/>
      <c r="ABB103" s="5"/>
      <c r="ABC103" s="5"/>
      <c r="ABD103" s="5"/>
      <c r="ABE103" s="5"/>
      <c r="ABF103" s="5"/>
      <c r="ABG103" s="5"/>
      <c r="ABH103" s="5"/>
      <c r="ABI103" s="5"/>
      <c r="ABJ103" s="5"/>
      <c r="ABK103" s="5"/>
      <c r="ABL103" s="5"/>
      <c r="ABM103" s="5"/>
      <c r="ABN103" s="5"/>
      <c r="ABO103" s="5"/>
      <c r="ABP103" s="5"/>
      <c r="ABQ103" s="5"/>
      <c r="ABR103" s="5"/>
      <c r="ABS103" s="5"/>
      <c r="ABT103" s="5"/>
      <c r="ABU103" s="5"/>
      <c r="ABV103" s="5"/>
      <c r="ABW103" s="5"/>
      <c r="ABX103" s="5"/>
      <c r="ABY103" s="5"/>
      <c r="ABZ103" s="5"/>
      <c r="ACA103" s="5"/>
      <c r="ACB103" s="5"/>
      <c r="ACC103" s="5"/>
      <c r="ACD103" s="5"/>
      <c r="ACE103" s="5"/>
      <c r="ACF103" s="5"/>
      <c r="ACG103" s="5"/>
      <c r="ACH103" s="5"/>
      <c r="ACI103" s="5"/>
      <c r="ACJ103" s="5"/>
      <c r="ACK103" s="5"/>
      <c r="ACL103" s="5"/>
      <c r="ACM103" s="5"/>
      <c r="ACN103" s="5"/>
      <c r="ACO103" s="5"/>
      <c r="ACP103" s="5"/>
      <c r="ACQ103" s="5"/>
      <c r="ACR103" s="5"/>
      <c r="ACS103" s="5"/>
      <c r="ACT103" s="5"/>
      <c r="ACU103" s="5"/>
      <c r="ACV103" s="5"/>
      <c r="ACW103" s="5"/>
      <c r="ACX103" s="5"/>
      <c r="ACY103" s="5"/>
      <c r="ACZ103" s="5"/>
      <c r="ADA103" s="5"/>
      <c r="ADB103" s="5"/>
      <c r="ADC103" s="5"/>
      <c r="ADD103" s="5"/>
      <c r="ADE103" s="5"/>
      <c r="ADF103" s="5"/>
      <c r="ADG103" s="5"/>
      <c r="ADH103" s="5"/>
      <c r="ADI103" s="5"/>
      <c r="ADJ103" s="5"/>
      <c r="ADK103" s="5"/>
      <c r="ADL103" s="5"/>
      <c r="ADM103" s="5"/>
      <c r="ADN103" s="5"/>
      <c r="ADO103" s="5"/>
      <c r="ADP103" s="5"/>
      <c r="ADQ103" s="5"/>
      <c r="ADR103" s="5"/>
      <c r="ADS103" s="5"/>
      <c r="ADT103" s="5"/>
      <c r="ADU103" s="5"/>
      <c r="ADV103" s="5"/>
      <c r="ADW103" s="5"/>
      <c r="ADX103" s="5"/>
      <c r="ADY103" s="5"/>
      <c r="ADZ103" s="5"/>
      <c r="AEA103" s="5"/>
      <c r="AEB103" s="5"/>
      <c r="AEC103" s="5"/>
      <c r="AED103" s="5"/>
      <c r="AEE103" s="5"/>
      <c r="AEF103" s="5"/>
      <c r="AEG103" s="5"/>
      <c r="AEH103" s="5"/>
      <c r="AEI103" s="5"/>
      <c r="AEJ103" s="5"/>
      <c r="AEK103" s="5"/>
      <c r="AEL103" s="5"/>
      <c r="AEM103" s="5"/>
      <c r="AEN103" s="5"/>
      <c r="AEO103" s="5"/>
      <c r="AEP103" s="5"/>
      <c r="AEQ103" s="5"/>
      <c r="AER103" s="5"/>
      <c r="AES103" s="5"/>
      <c r="AET103" s="5"/>
      <c r="AEU103" s="5"/>
      <c r="AEV103" s="5"/>
      <c r="AEW103" s="5"/>
      <c r="AEX103" s="5"/>
      <c r="AEY103" s="5"/>
      <c r="AEZ103" s="5"/>
      <c r="AFA103" s="5"/>
      <c r="AFB103" s="5"/>
      <c r="AFC103" s="5"/>
      <c r="AFD103" s="5"/>
      <c r="AFE103" s="5"/>
      <c r="AFF103" s="5"/>
      <c r="AFG103" s="5"/>
      <c r="AFH103" s="5"/>
      <c r="AFI103" s="5"/>
      <c r="AFJ103" s="5"/>
      <c r="AFK103" s="5"/>
      <c r="AFL103" s="5"/>
      <c r="AFM103" s="5"/>
      <c r="AFN103" s="5"/>
      <c r="AFO103" s="5"/>
      <c r="AFP103" s="5"/>
      <c r="AFQ103" s="5"/>
      <c r="AFR103" s="5"/>
      <c r="AFS103" s="5"/>
      <c r="AFT103" s="5"/>
      <c r="AFU103" s="5"/>
      <c r="AFV103" s="5"/>
      <c r="AFW103" s="5"/>
      <c r="AFX103" s="5"/>
      <c r="AFY103" s="5"/>
      <c r="AFZ103" s="5"/>
      <c r="AGA103" s="5"/>
      <c r="AGB103" s="5"/>
      <c r="AGC103" s="5"/>
      <c r="AGD103" s="5"/>
      <c r="AGE103" s="5"/>
      <c r="AGF103" s="5"/>
      <c r="AGG103" s="5"/>
      <c r="AGH103" s="5"/>
      <c r="AGI103" s="5"/>
      <c r="AGJ103" s="5"/>
      <c r="AGK103" s="5"/>
      <c r="AGL103" s="5"/>
      <c r="AGM103" s="5"/>
      <c r="AGN103" s="5"/>
      <c r="AGO103" s="5"/>
      <c r="AGP103" s="5"/>
      <c r="AGQ103" s="5"/>
      <c r="AGR103" s="5"/>
      <c r="AGS103" s="5"/>
      <c r="AGT103" s="5"/>
      <c r="AGU103" s="5"/>
      <c r="AGV103" s="5"/>
      <c r="AGW103" s="5"/>
      <c r="AGX103" s="5"/>
      <c r="AGY103" s="5"/>
      <c r="AGZ103" s="5"/>
      <c r="AHA103" s="5"/>
      <c r="AHB103" s="5"/>
      <c r="AHC103" s="5"/>
      <c r="AHD103" s="5"/>
      <c r="AHE103" s="5"/>
      <c r="AHF103" s="5"/>
      <c r="AHG103" s="5"/>
      <c r="AHH103" s="5"/>
      <c r="AHI103" s="5"/>
      <c r="AHJ103" s="5"/>
      <c r="AHK103" s="5"/>
      <c r="AHL103" s="5"/>
      <c r="AHM103" s="5"/>
      <c r="AHN103" s="5"/>
      <c r="AHO103" s="5"/>
      <c r="AHP103" s="5"/>
      <c r="AHQ103" s="5"/>
      <c r="AHR103" s="5"/>
      <c r="AHS103" s="5"/>
      <c r="AHT103" s="5"/>
      <c r="AHU103" s="5"/>
      <c r="AHV103" s="5"/>
      <c r="AHW103" s="5"/>
      <c r="AHX103" s="5"/>
      <c r="AHY103" s="5"/>
      <c r="AHZ103" s="5"/>
      <c r="AIA103" s="5"/>
      <c r="AIB103" s="5"/>
      <c r="AIC103" s="5"/>
      <c r="AID103" s="5"/>
      <c r="AIE103" s="5"/>
      <c r="AIF103" s="5"/>
      <c r="AIG103" s="5"/>
      <c r="AIH103" s="5"/>
      <c r="AII103" s="5"/>
      <c r="AIJ103" s="5"/>
      <c r="AIK103" s="5"/>
      <c r="AIL103" s="5"/>
      <c r="AIM103" s="5"/>
      <c r="AIN103" s="5"/>
      <c r="AIO103" s="5"/>
      <c r="AIP103" s="5"/>
      <c r="AIQ103" s="5"/>
      <c r="AIR103" s="5"/>
      <c r="AIS103" s="5"/>
      <c r="AIT103" s="5"/>
      <c r="AIU103" s="5"/>
      <c r="AIV103" s="5"/>
      <c r="AIW103" s="5"/>
      <c r="AIX103" s="5"/>
      <c r="AIY103" s="5"/>
      <c r="AIZ103" s="5"/>
      <c r="AJA103" s="5"/>
      <c r="AJB103" s="5"/>
      <c r="AJC103" s="5"/>
      <c r="AJD103" s="5"/>
      <c r="AJE103" s="5"/>
      <c r="AJF103" s="5"/>
      <c r="AJG103" s="5"/>
      <c r="AJH103" s="5"/>
      <c r="AJI103" s="5"/>
      <c r="AJJ103" s="5"/>
      <c r="AJK103" s="5"/>
      <c r="AJL103" s="5"/>
      <c r="AJM103" s="5"/>
      <c r="AJN103" s="5"/>
      <c r="AJO103" s="5"/>
      <c r="AJP103" s="5"/>
      <c r="AJQ103" s="5"/>
      <c r="AJR103" s="5"/>
      <c r="AJS103" s="5"/>
    </row>
    <row r="104" spans="1:955" s="271" customFormat="1" ht="25.5" customHeight="1" x14ac:dyDescent="0.3">
      <c r="A104" s="225" t="s">
        <v>32</v>
      </c>
      <c r="B104" s="226">
        <v>226</v>
      </c>
      <c r="C104" s="227">
        <f t="shared" ref="C104:H104" si="19">SUM(C105:C115)</f>
        <v>2788474</v>
      </c>
      <c r="D104" s="227">
        <f t="shared" si="19"/>
        <v>0</v>
      </c>
      <c r="E104" s="227">
        <f t="shared" si="19"/>
        <v>2788474</v>
      </c>
      <c r="F104" s="96">
        <f t="shared" si="15"/>
        <v>0</v>
      </c>
      <c r="G104" s="227">
        <f t="shared" si="19"/>
        <v>0</v>
      </c>
      <c r="H104" s="227">
        <f t="shared" si="19"/>
        <v>0</v>
      </c>
      <c r="I104" s="227" t="e">
        <f t="shared" si="14"/>
        <v>#DIV/0!</v>
      </c>
      <c r="J104" s="269"/>
      <c r="K104" s="269"/>
      <c r="L104" s="207"/>
      <c r="M104" s="207"/>
      <c r="N104" s="207"/>
      <c r="O104" s="207"/>
      <c r="P104" s="207"/>
      <c r="Q104" s="207"/>
      <c r="R104" s="207"/>
      <c r="S104" s="207"/>
      <c r="T104" s="207"/>
      <c r="U104" s="207"/>
      <c r="V104" s="207"/>
      <c r="W104" s="207"/>
      <c r="X104" s="207"/>
      <c r="Y104" s="207"/>
      <c r="Z104" s="207"/>
      <c r="AA104" s="207"/>
      <c r="AB104" s="207"/>
      <c r="AC104" s="207"/>
      <c r="AD104" s="207"/>
      <c r="AE104" s="207"/>
      <c r="AF104" s="207"/>
      <c r="AG104" s="207"/>
      <c r="AH104" s="207"/>
      <c r="AI104" s="207"/>
      <c r="AJ104" s="207"/>
      <c r="AK104" s="207"/>
      <c r="AL104" s="207"/>
      <c r="AM104" s="207"/>
      <c r="AN104" s="207"/>
      <c r="AO104" s="207"/>
      <c r="AP104" s="207"/>
      <c r="AQ104" s="207"/>
      <c r="AR104" s="207"/>
      <c r="AS104" s="207"/>
      <c r="AT104" s="207"/>
      <c r="AU104" s="207"/>
      <c r="AV104" s="270"/>
      <c r="AW104" s="270"/>
    </row>
    <row r="105" spans="1:955" ht="18.75" x14ac:dyDescent="0.3">
      <c r="A105" s="272" t="s">
        <v>116</v>
      </c>
      <c r="B105" s="273">
        <v>2260001</v>
      </c>
      <c r="C105" s="237">
        <v>222338</v>
      </c>
      <c r="D105" s="191">
        <f>H105</f>
        <v>0</v>
      </c>
      <c r="E105" s="191">
        <f t="shared" ref="E105:E115" si="20">C105-D105</f>
        <v>222338</v>
      </c>
      <c r="F105" s="71">
        <f t="shared" si="15"/>
        <v>0</v>
      </c>
      <c r="G105" s="191"/>
      <c r="H105" s="191"/>
      <c r="I105" s="192" t="e">
        <f t="shared" si="14"/>
        <v>#DIV/0!</v>
      </c>
      <c r="J105" s="74"/>
      <c r="K105" s="74"/>
      <c r="L105" s="2"/>
      <c r="M105" s="2"/>
      <c r="N105" s="2"/>
      <c r="O105" s="2"/>
      <c r="P105" s="2"/>
      <c r="Q105" s="2"/>
      <c r="R105" s="2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4"/>
      <c r="AW105" s="4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  <c r="HH105" s="5"/>
      <c r="HI105" s="5"/>
      <c r="HJ105" s="5"/>
      <c r="HK105" s="5"/>
      <c r="HL105" s="5"/>
      <c r="HM105" s="5"/>
      <c r="HN105" s="5"/>
      <c r="HO105" s="5"/>
      <c r="HP105" s="5"/>
      <c r="HQ105" s="5"/>
      <c r="HR105" s="5"/>
      <c r="HS105" s="5"/>
      <c r="HT105" s="5"/>
      <c r="HU105" s="5"/>
      <c r="HV105" s="5"/>
      <c r="HW105" s="5"/>
      <c r="HX105" s="5"/>
      <c r="HY105" s="5"/>
      <c r="HZ105" s="5"/>
      <c r="IA105" s="5"/>
      <c r="IB105" s="5"/>
      <c r="IC105" s="5"/>
      <c r="ID105" s="5"/>
      <c r="IE105" s="5"/>
      <c r="IF105" s="5"/>
      <c r="IG105" s="5"/>
      <c r="IH105" s="5"/>
      <c r="II105" s="5"/>
      <c r="IJ105" s="5"/>
      <c r="IK105" s="5"/>
      <c r="IL105" s="5"/>
      <c r="IM105" s="5"/>
      <c r="IN105" s="5"/>
      <c r="IO105" s="5"/>
      <c r="IP105" s="5"/>
      <c r="IQ105" s="5"/>
      <c r="IR105" s="5"/>
      <c r="IS105" s="5"/>
      <c r="IT105" s="5"/>
      <c r="IU105" s="5"/>
      <c r="IV105" s="5"/>
      <c r="IW105" s="5"/>
      <c r="IX105" s="5"/>
      <c r="IY105" s="5"/>
      <c r="IZ105" s="5"/>
      <c r="JA105" s="5"/>
      <c r="JB105" s="5"/>
      <c r="JC105" s="5"/>
      <c r="JD105" s="5"/>
      <c r="JE105" s="5"/>
      <c r="JF105" s="5"/>
      <c r="JG105" s="5"/>
      <c r="JH105" s="5"/>
      <c r="JI105" s="5"/>
      <c r="JJ105" s="5"/>
      <c r="JK105" s="5"/>
      <c r="JL105" s="5"/>
      <c r="JM105" s="5"/>
      <c r="JN105" s="5"/>
      <c r="JO105" s="5"/>
      <c r="JP105" s="5"/>
      <c r="JQ105" s="5"/>
      <c r="JR105" s="5"/>
      <c r="JS105" s="5"/>
      <c r="JT105" s="5"/>
      <c r="JU105" s="5"/>
      <c r="JV105" s="5"/>
      <c r="JW105" s="5"/>
      <c r="JX105" s="5"/>
      <c r="JY105" s="5"/>
      <c r="JZ105" s="5"/>
      <c r="KA105" s="5"/>
      <c r="KB105" s="5"/>
      <c r="KC105" s="5"/>
      <c r="KD105" s="5"/>
      <c r="KE105" s="5"/>
      <c r="KF105" s="5"/>
      <c r="KG105" s="5"/>
      <c r="KH105" s="5"/>
      <c r="KI105" s="5"/>
      <c r="KJ105" s="5"/>
      <c r="KK105" s="5"/>
      <c r="KL105" s="5"/>
      <c r="KM105" s="5"/>
      <c r="KN105" s="5"/>
      <c r="KO105" s="5"/>
      <c r="KP105" s="5"/>
      <c r="KQ105" s="5"/>
      <c r="KR105" s="5"/>
      <c r="KS105" s="5"/>
      <c r="KT105" s="5"/>
      <c r="KU105" s="5"/>
      <c r="KV105" s="5"/>
      <c r="KW105" s="5"/>
      <c r="KX105" s="5"/>
      <c r="KY105" s="5"/>
      <c r="KZ105" s="5"/>
      <c r="LA105" s="5"/>
      <c r="LB105" s="5"/>
      <c r="LC105" s="5"/>
      <c r="LD105" s="5"/>
      <c r="LE105" s="5"/>
      <c r="LF105" s="5"/>
      <c r="LG105" s="5"/>
      <c r="LH105" s="5"/>
      <c r="LI105" s="5"/>
      <c r="LJ105" s="5"/>
      <c r="LK105" s="5"/>
      <c r="LL105" s="5"/>
      <c r="LM105" s="5"/>
      <c r="LN105" s="5"/>
      <c r="LO105" s="5"/>
      <c r="LP105" s="5"/>
      <c r="LQ105" s="5"/>
      <c r="LR105" s="5"/>
      <c r="LS105" s="5"/>
      <c r="LT105" s="5"/>
      <c r="LU105" s="5"/>
      <c r="LV105" s="5"/>
      <c r="LW105" s="5"/>
      <c r="LX105" s="5"/>
      <c r="LY105" s="5"/>
      <c r="LZ105" s="5"/>
      <c r="MA105" s="5"/>
      <c r="MB105" s="5"/>
      <c r="MC105" s="5"/>
      <c r="MD105" s="5"/>
      <c r="ME105" s="5"/>
      <c r="MF105" s="5"/>
      <c r="MG105" s="5"/>
      <c r="MH105" s="5"/>
      <c r="MI105" s="5"/>
      <c r="MJ105" s="5"/>
      <c r="MK105" s="5"/>
      <c r="ML105" s="5"/>
      <c r="MM105" s="5"/>
      <c r="MN105" s="5"/>
      <c r="MO105" s="5"/>
      <c r="MP105" s="5"/>
      <c r="MQ105" s="5"/>
      <c r="MR105" s="5"/>
      <c r="MS105" s="5"/>
      <c r="MT105" s="5"/>
      <c r="MU105" s="5"/>
      <c r="MV105" s="5"/>
      <c r="MW105" s="5"/>
      <c r="MX105" s="5"/>
      <c r="MY105" s="5"/>
      <c r="MZ105" s="5"/>
      <c r="NA105" s="5"/>
      <c r="NB105" s="5"/>
      <c r="NC105" s="5"/>
      <c r="ND105" s="5"/>
      <c r="NE105" s="5"/>
      <c r="NF105" s="5"/>
      <c r="NG105" s="5"/>
      <c r="NH105" s="5"/>
      <c r="NI105" s="5"/>
      <c r="NJ105" s="5"/>
      <c r="NK105" s="5"/>
      <c r="NL105" s="5"/>
      <c r="NM105" s="5"/>
      <c r="NN105" s="5"/>
      <c r="NO105" s="5"/>
      <c r="NP105" s="5"/>
      <c r="NQ105" s="5"/>
      <c r="NR105" s="5"/>
      <c r="NS105" s="5"/>
      <c r="NT105" s="5"/>
      <c r="NU105" s="5"/>
      <c r="NV105" s="5"/>
      <c r="NW105" s="5"/>
      <c r="NX105" s="5"/>
      <c r="NY105" s="5"/>
      <c r="NZ105" s="5"/>
      <c r="OA105" s="5"/>
      <c r="OB105" s="5"/>
      <c r="OC105" s="5"/>
      <c r="OD105" s="5"/>
      <c r="OE105" s="5"/>
      <c r="OF105" s="5"/>
      <c r="OG105" s="5"/>
      <c r="OH105" s="5"/>
      <c r="OI105" s="5"/>
      <c r="OJ105" s="5"/>
      <c r="OK105" s="5"/>
      <c r="OL105" s="5"/>
      <c r="OM105" s="5"/>
      <c r="ON105" s="5"/>
      <c r="OO105" s="5"/>
      <c r="OP105" s="5"/>
      <c r="OQ105" s="5"/>
      <c r="OR105" s="5"/>
      <c r="OS105" s="5"/>
      <c r="OT105" s="5"/>
      <c r="OU105" s="5"/>
      <c r="OV105" s="5"/>
      <c r="OW105" s="5"/>
      <c r="OX105" s="5"/>
      <c r="OY105" s="5"/>
      <c r="OZ105" s="5"/>
      <c r="PA105" s="5"/>
      <c r="PB105" s="5"/>
      <c r="PC105" s="5"/>
      <c r="PD105" s="5"/>
      <c r="PE105" s="5"/>
      <c r="PF105" s="5"/>
      <c r="PG105" s="5"/>
      <c r="PH105" s="5"/>
      <c r="PI105" s="5"/>
      <c r="PJ105" s="5"/>
      <c r="PK105" s="5"/>
      <c r="PL105" s="5"/>
      <c r="PM105" s="5"/>
      <c r="PN105" s="5"/>
      <c r="PO105" s="5"/>
      <c r="PP105" s="5"/>
      <c r="PQ105" s="5"/>
      <c r="PR105" s="5"/>
      <c r="PS105" s="5"/>
      <c r="PT105" s="5"/>
      <c r="PU105" s="5"/>
      <c r="PV105" s="5"/>
      <c r="PW105" s="5"/>
      <c r="PX105" s="5"/>
      <c r="PY105" s="5"/>
      <c r="PZ105" s="5"/>
      <c r="QA105" s="5"/>
      <c r="QB105" s="5"/>
      <c r="QC105" s="5"/>
      <c r="QD105" s="5"/>
      <c r="QE105" s="5"/>
      <c r="QF105" s="5"/>
      <c r="QG105" s="5"/>
      <c r="QH105" s="5"/>
      <c r="QI105" s="5"/>
      <c r="QJ105" s="5"/>
      <c r="QK105" s="5"/>
      <c r="QL105" s="5"/>
      <c r="QM105" s="5"/>
      <c r="QN105" s="5"/>
      <c r="QO105" s="5"/>
      <c r="QP105" s="5"/>
      <c r="QQ105" s="5"/>
      <c r="QR105" s="5"/>
      <c r="QS105" s="5"/>
      <c r="QT105" s="5"/>
      <c r="QU105" s="5"/>
      <c r="QV105" s="5"/>
      <c r="QW105" s="5"/>
      <c r="QX105" s="5"/>
      <c r="QY105" s="5"/>
      <c r="QZ105" s="5"/>
      <c r="RA105" s="5"/>
      <c r="RB105" s="5"/>
      <c r="RC105" s="5"/>
      <c r="RD105" s="5"/>
      <c r="RE105" s="5"/>
      <c r="RF105" s="5"/>
      <c r="RG105" s="5"/>
      <c r="RH105" s="5"/>
      <c r="RI105" s="5"/>
      <c r="RJ105" s="5"/>
      <c r="RK105" s="5"/>
      <c r="RL105" s="5"/>
      <c r="RM105" s="5"/>
      <c r="RN105" s="5"/>
      <c r="RO105" s="5"/>
      <c r="RP105" s="5"/>
      <c r="RQ105" s="5"/>
      <c r="RR105" s="5"/>
      <c r="RS105" s="5"/>
      <c r="RT105" s="5"/>
      <c r="RU105" s="5"/>
      <c r="RV105" s="5"/>
      <c r="RW105" s="5"/>
      <c r="RX105" s="5"/>
      <c r="RY105" s="5"/>
      <c r="RZ105" s="5"/>
      <c r="SA105" s="5"/>
      <c r="SB105" s="5"/>
      <c r="SC105" s="5"/>
      <c r="SD105" s="5"/>
      <c r="SE105" s="5"/>
      <c r="SF105" s="5"/>
      <c r="SG105" s="5"/>
      <c r="SH105" s="5"/>
      <c r="SI105" s="5"/>
      <c r="SJ105" s="5"/>
      <c r="SK105" s="5"/>
      <c r="SL105" s="5"/>
      <c r="SM105" s="5"/>
      <c r="SN105" s="5"/>
      <c r="SO105" s="5"/>
      <c r="SP105" s="5"/>
      <c r="SQ105" s="5"/>
      <c r="SR105" s="5"/>
      <c r="SS105" s="5"/>
      <c r="ST105" s="5"/>
      <c r="SU105" s="5"/>
      <c r="SV105" s="5"/>
      <c r="SW105" s="5"/>
      <c r="SX105" s="5"/>
      <c r="SY105" s="5"/>
      <c r="SZ105" s="5"/>
      <c r="TA105" s="5"/>
      <c r="TB105" s="5"/>
      <c r="TC105" s="5"/>
      <c r="TD105" s="5"/>
      <c r="TE105" s="5"/>
      <c r="TF105" s="5"/>
      <c r="TG105" s="5"/>
      <c r="TH105" s="5"/>
      <c r="TI105" s="5"/>
      <c r="TJ105" s="5"/>
      <c r="TK105" s="5"/>
      <c r="TL105" s="5"/>
      <c r="TM105" s="5"/>
      <c r="TN105" s="5"/>
      <c r="TO105" s="5"/>
      <c r="TP105" s="5"/>
      <c r="TQ105" s="5"/>
      <c r="TR105" s="5"/>
      <c r="TS105" s="5"/>
      <c r="TT105" s="5"/>
      <c r="TU105" s="5"/>
      <c r="TV105" s="5"/>
      <c r="TW105" s="5"/>
      <c r="TX105" s="5"/>
      <c r="TY105" s="5"/>
      <c r="TZ105" s="5"/>
      <c r="UA105" s="5"/>
      <c r="UB105" s="5"/>
      <c r="UC105" s="5"/>
      <c r="UD105" s="5"/>
      <c r="UE105" s="5"/>
      <c r="UF105" s="5"/>
      <c r="UG105" s="5"/>
      <c r="UH105" s="5"/>
      <c r="UI105" s="5"/>
      <c r="UJ105" s="5"/>
      <c r="UK105" s="5"/>
      <c r="UL105" s="5"/>
      <c r="UM105" s="5"/>
      <c r="UN105" s="5"/>
      <c r="UO105" s="5"/>
      <c r="UP105" s="5"/>
      <c r="UQ105" s="5"/>
      <c r="UR105" s="5"/>
      <c r="US105" s="5"/>
      <c r="UT105" s="5"/>
      <c r="UU105" s="5"/>
      <c r="UV105" s="5"/>
      <c r="UW105" s="5"/>
      <c r="UX105" s="5"/>
      <c r="UY105" s="5"/>
      <c r="UZ105" s="5"/>
      <c r="VA105" s="5"/>
      <c r="VB105" s="5"/>
      <c r="VC105" s="5"/>
      <c r="VD105" s="5"/>
      <c r="VE105" s="5"/>
      <c r="VF105" s="5"/>
      <c r="VG105" s="5"/>
      <c r="VH105" s="5"/>
      <c r="VI105" s="5"/>
      <c r="VJ105" s="5"/>
      <c r="VK105" s="5"/>
      <c r="VL105" s="5"/>
      <c r="VM105" s="5"/>
      <c r="VN105" s="5"/>
      <c r="VO105" s="5"/>
      <c r="VP105" s="5"/>
      <c r="VQ105" s="5"/>
      <c r="VR105" s="5"/>
      <c r="VS105" s="5"/>
      <c r="VT105" s="5"/>
      <c r="VU105" s="5"/>
      <c r="VV105" s="5"/>
      <c r="VW105" s="5"/>
      <c r="VX105" s="5"/>
      <c r="VY105" s="5"/>
      <c r="VZ105" s="5"/>
      <c r="WA105" s="5"/>
      <c r="WB105" s="5"/>
      <c r="WC105" s="5"/>
      <c r="WD105" s="5"/>
      <c r="WE105" s="5"/>
      <c r="WF105" s="5"/>
      <c r="WG105" s="5"/>
      <c r="WH105" s="5"/>
      <c r="WI105" s="5"/>
      <c r="WJ105" s="5"/>
      <c r="WK105" s="5"/>
      <c r="WL105" s="5"/>
      <c r="WM105" s="5"/>
      <c r="WN105" s="5"/>
      <c r="WO105" s="5"/>
      <c r="WP105" s="5"/>
      <c r="WQ105" s="5"/>
      <c r="WR105" s="5"/>
      <c r="WS105" s="5"/>
      <c r="WT105" s="5"/>
      <c r="WU105" s="5"/>
      <c r="WV105" s="5"/>
      <c r="WW105" s="5"/>
      <c r="WX105" s="5"/>
      <c r="WY105" s="5"/>
      <c r="WZ105" s="5"/>
      <c r="XA105" s="5"/>
      <c r="XB105" s="5"/>
      <c r="XC105" s="5"/>
      <c r="XD105" s="5"/>
      <c r="XE105" s="5"/>
      <c r="XF105" s="5"/>
      <c r="XG105" s="5"/>
      <c r="XH105" s="5"/>
      <c r="XI105" s="5"/>
      <c r="XJ105" s="5"/>
      <c r="XK105" s="5"/>
      <c r="XL105" s="5"/>
      <c r="XM105" s="5"/>
      <c r="XN105" s="5"/>
      <c r="XO105" s="5"/>
      <c r="XP105" s="5"/>
      <c r="XQ105" s="5"/>
      <c r="XR105" s="5"/>
      <c r="XS105" s="5"/>
      <c r="XT105" s="5"/>
      <c r="XU105" s="5"/>
      <c r="XV105" s="5"/>
      <c r="XW105" s="5"/>
      <c r="XX105" s="5"/>
      <c r="XY105" s="5"/>
      <c r="XZ105" s="5"/>
      <c r="YA105" s="5"/>
      <c r="YB105" s="5"/>
      <c r="YC105" s="5"/>
      <c r="YD105" s="5"/>
      <c r="YE105" s="5"/>
      <c r="YF105" s="5"/>
      <c r="YG105" s="5"/>
      <c r="YH105" s="5"/>
      <c r="YI105" s="5"/>
      <c r="YJ105" s="5"/>
      <c r="YK105" s="5"/>
      <c r="YL105" s="5"/>
      <c r="YM105" s="5"/>
      <c r="YN105" s="5"/>
      <c r="YO105" s="5"/>
      <c r="YP105" s="5"/>
      <c r="YQ105" s="5"/>
      <c r="YR105" s="5"/>
      <c r="YS105" s="5"/>
      <c r="YT105" s="5"/>
      <c r="YU105" s="5"/>
      <c r="YV105" s="5"/>
      <c r="YW105" s="5"/>
      <c r="YX105" s="5"/>
      <c r="YY105" s="5"/>
      <c r="YZ105" s="5"/>
      <c r="ZA105" s="5"/>
      <c r="ZB105" s="5"/>
      <c r="ZC105" s="5"/>
      <c r="ZD105" s="5"/>
      <c r="ZE105" s="5"/>
      <c r="ZF105" s="5"/>
      <c r="ZG105" s="5"/>
      <c r="ZH105" s="5"/>
      <c r="ZI105" s="5"/>
      <c r="ZJ105" s="5"/>
      <c r="ZK105" s="5"/>
      <c r="ZL105" s="5"/>
      <c r="ZM105" s="5"/>
      <c r="ZN105" s="5"/>
      <c r="ZO105" s="5"/>
      <c r="ZP105" s="5"/>
      <c r="ZQ105" s="5"/>
      <c r="ZR105" s="5"/>
      <c r="ZS105" s="5"/>
      <c r="ZT105" s="5"/>
      <c r="ZU105" s="5"/>
      <c r="ZV105" s="5"/>
      <c r="ZW105" s="5"/>
      <c r="ZX105" s="5"/>
      <c r="ZY105" s="5"/>
      <c r="ZZ105" s="5"/>
      <c r="AAA105" s="5"/>
      <c r="AAB105" s="5"/>
      <c r="AAC105" s="5"/>
      <c r="AAD105" s="5"/>
      <c r="AAE105" s="5"/>
      <c r="AAF105" s="5"/>
      <c r="AAG105" s="5"/>
      <c r="AAH105" s="5"/>
      <c r="AAI105" s="5"/>
      <c r="AAJ105" s="5"/>
      <c r="AAK105" s="5"/>
      <c r="AAL105" s="5"/>
      <c r="AAM105" s="5"/>
      <c r="AAN105" s="5"/>
      <c r="AAO105" s="5"/>
      <c r="AAP105" s="5"/>
      <c r="AAQ105" s="5"/>
      <c r="AAR105" s="5"/>
      <c r="AAS105" s="5"/>
      <c r="AAT105" s="5"/>
      <c r="AAU105" s="5"/>
      <c r="AAV105" s="5"/>
      <c r="AAW105" s="5"/>
      <c r="AAX105" s="5"/>
      <c r="AAY105" s="5"/>
      <c r="AAZ105" s="5"/>
      <c r="ABA105" s="5"/>
      <c r="ABB105" s="5"/>
      <c r="ABC105" s="5"/>
      <c r="ABD105" s="5"/>
      <c r="ABE105" s="5"/>
      <c r="ABF105" s="5"/>
      <c r="ABG105" s="5"/>
      <c r="ABH105" s="5"/>
      <c r="ABI105" s="5"/>
      <c r="ABJ105" s="5"/>
      <c r="ABK105" s="5"/>
      <c r="ABL105" s="5"/>
      <c r="ABM105" s="5"/>
      <c r="ABN105" s="5"/>
      <c r="ABO105" s="5"/>
      <c r="ABP105" s="5"/>
      <c r="ABQ105" s="5"/>
      <c r="ABR105" s="5"/>
      <c r="ABS105" s="5"/>
      <c r="ABT105" s="5"/>
      <c r="ABU105" s="5"/>
      <c r="ABV105" s="5"/>
      <c r="ABW105" s="5"/>
      <c r="ABX105" s="5"/>
      <c r="ABY105" s="5"/>
      <c r="ABZ105" s="5"/>
      <c r="ACA105" s="5"/>
      <c r="ACB105" s="5"/>
      <c r="ACC105" s="5"/>
      <c r="ACD105" s="5"/>
      <c r="ACE105" s="5"/>
      <c r="ACF105" s="5"/>
      <c r="ACG105" s="5"/>
      <c r="ACH105" s="5"/>
      <c r="ACI105" s="5"/>
      <c r="ACJ105" s="5"/>
      <c r="ACK105" s="5"/>
      <c r="ACL105" s="5"/>
      <c r="ACM105" s="5"/>
      <c r="ACN105" s="5"/>
      <c r="ACO105" s="5"/>
      <c r="ACP105" s="5"/>
      <c r="ACQ105" s="5"/>
      <c r="ACR105" s="5"/>
      <c r="ACS105" s="5"/>
      <c r="ACT105" s="5"/>
      <c r="ACU105" s="5"/>
      <c r="ACV105" s="5"/>
      <c r="ACW105" s="5"/>
      <c r="ACX105" s="5"/>
      <c r="ACY105" s="5"/>
      <c r="ACZ105" s="5"/>
      <c r="ADA105" s="5"/>
      <c r="ADB105" s="5"/>
      <c r="ADC105" s="5"/>
      <c r="ADD105" s="5"/>
      <c r="ADE105" s="5"/>
      <c r="ADF105" s="5"/>
      <c r="ADG105" s="5"/>
      <c r="ADH105" s="5"/>
      <c r="ADI105" s="5"/>
      <c r="ADJ105" s="5"/>
      <c r="ADK105" s="5"/>
      <c r="ADL105" s="5"/>
      <c r="ADM105" s="5"/>
      <c r="ADN105" s="5"/>
      <c r="ADO105" s="5"/>
      <c r="ADP105" s="5"/>
      <c r="ADQ105" s="5"/>
      <c r="ADR105" s="5"/>
      <c r="ADS105" s="5"/>
      <c r="ADT105" s="5"/>
      <c r="ADU105" s="5"/>
      <c r="ADV105" s="5"/>
      <c r="ADW105" s="5"/>
      <c r="ADX105" s="5"/>
      <c r="ADY105" s="5"/>
      <c r="ADZ105" s="5"/>
      <c r="AEA105" s="5"/>
      <c r="AEB105" s="5"/>
      <c r="AEC105" s="5"/>
      <c r="AED105" s="5"/>
      <c r="AEE105" s="5"/>
      <c r="AEF105" s="5"/>
      <c r="AEG105" s="5"/>
      <c r="AEH105" s="5"/>
      <c r="AEI105" s="5"/>
      <c r="AEJ105" s="5"/>
      <c r="AEK105" s="5"/>
      <c r="AEL105" s="5"/>
      <c r="AEM105" s="5"/>
      <c r="AEN105" s="5"/>
      <c r="AEO105" s="5"/>
      <c r="AEP105" s="5"/>
      <c r="AEQ105" s="5"/>
      <c r="AER105" s="5"/>
      <c r="AES105" s="5"/>
      <c r="AET105" s="5"/>
      <c r="AEU105" s="5"/>
      <c r="AEV105" s="5"/>
      <c r="AEW105" s="5"/>
      <c r="AEX105" s="5"/>
      <c r="AEY105" s="5"/>
      <c r="AEZ105" s="5"/>
      <c r="AFA105" s="5"/>
      <c r="AFB105" s="5"/>
      <c r="AFC105" s="5"/>
      <c r="AFD105" s="5"/>
      <c r="AFE105" s="5"/>
      <c r="AFF105" s="5"/>
      <c r="AFG105" s="5"/>
      <c r="AFH105" s="5"/>
      <c r="AFI105" s="5"/>
      <c r="AFJ105" s="5"/>
      <c r="AFK105" s="5"/>
      <c r="AFL105" s="5"/>
      <c r="AFM105" s="5"/>
      <c r="AFN105" s="5"/>
      <c r="AFO105" s="5"/>
      <c r="AFP105" s="5"/>
      <c r="AFQ105" s="5"/>
      <c r="AFR105" s="5"/>
      <c r="AFS105" s="5"/>
      <c r="AFT105" s="5"/>
      <c r="AFU105" s="5"/>
      <c r="AFV105" s="5"/>
      <c r="AFW105" s="5"/>
      <c r="AFX105" s="5"/>
      <c r="AFY105" s="5"/>
      <c r="AFZ105" s="5"/>
      <c r="AGA105" s="5"/>
      <c r="AGB105" s="5"/>
      <c r="AGC105" s="5"/>
      <c r="AGD105" s="5"/>
      <c r="AGE105" s="5"/>
      <c r="AGF105" s="5"/>
      <c r="AGG105" s="5"/>
      <c r="AGH105" s="5"/>
      <c r="AGI105" s="5"/>
      <c r="AGJ105" s="5"/>
      <c r="AGK105" s="5"/>
      <c r="AGL105" s="5"/>
      <c r="AGM105" s="5"/>
      <c r="AGN105" s="5"/>
      <c r="AGO105" s="5"/>
      <c r="AGP105" s="5"/>
      <c r="AGQ105" s="5"/>
      <c r="AGR105" s="5"/>
      <c r="AGS105" s="5"/>
      <c r="AGT105" s="5"/>
      <c r="AGU105" s="5"/>
      <c r="AGV105" s="5"/>
      <c r="AGW105" s="5"/>
      <c r="AGX105" s="5"/>
      <c r="AGY105" s="5"/>
      <c r="AGZ105" s="5"/>
      <c r="AHA105" s="5"/>
      <c r="AHB105" s="5"/>
      <c r="AHC105" s="5"/>
      <c r="AHD105" s="5"/>
      <c r="AHE105" s="5"/>
      <c r="AHF105" s="5"/>
      <c r="AHG105" s="5"/>
      <c r="AHH105" s="5"/>
      <c r="AHI105" s="5"/>
      <c r="AHJ105" s="5"/>
      <c r="AHK105" s="5"/>
      <c r="AHL105" s="5"/>
      <c r="AHM105" s="5"/>
      <c r="AHN105" s="5"/>
      <c r="AHO105" s="5"/>
      <c r="AHP105" s="5"/>
      <c r="AHQ105" s="5"/>
      <c r="AHR105" s="5"/>
      <c r="AHS105" s="5"/>
      <c r="AHT105" s="5"/>
      <c r="AHU105" s="5"/>
      <c r="AHV105" s="5"/>
      <c r="AHW105" s="5"/>
      <c r="AHX105" s="5"/>
      <c r="AHY105" s="5"/>
      <c r="AHZ105" s="5"/>
      <c r="AIA105" s="5"/>
      <c r="AIB105" s="5"/>
      <c r="AIC105" s="5"/>
      <c r="AID105" s="5"/>
      <c r="AIE105" s="5"/>
      <c r="AIF105" s="5"/>
      <c r="AIG105" s="5"/>
      <c r="AIH105" s="5"/>
      <c r="AII105" s="5"/>
      <c r="AIJ105" s="5"/>
      <c r="AIK105" s="5"/>
      <c r="AIL105" s="5"/>
      <c r="AIM105" s="5"/>
      <c r="AIN105" s="5"/>
      <c r="AIO105" s="5"/>
      <c r="AIP105" s="5"/>
      <c r="AIQ105" s="5"/>
      <c r="AIR105" s="5"/>
      <c r="AIS105" s="5"/>
      <c r="AIT105" s="5"/>
      <c r="AIU105" s="5"/>
      <c r="AIV105" s="5"/>
      <c r="AIW105" s="5"/>
      <c r="AIX105" s="5"/>
      <c r="AIY105" s="5"/>
      <c r="AIZ105" s="5"/>
      <c r="AJA105" s="5"/>
      <c r="AJB105" s="5"/>
      <c r="AJC105" s="5"/>
      <c r="AJD105" s="5"/>
      <c r="AJE105" s="5"/>
      <c r="AJF105" s="5"/>
      <c r="AJG105" s="5"/>
      <c r="AJH105" s="5"/>
      <c r="AJI105" s="5"/>
      <c r="AJJ105" s="5"/>
      <c r="AJK105" s="5"/>
      <c r="AJL105" s="5"/>
      <c r="AJM105" s="5"/>
      <c r="AJN105" s="5"/>
      <c r="AJO105" s="5"/>
      <c r="AJP105" s="5"/>
      <c r="AJQ105" s="5"/>
      <c r="AJR105" s="5"/>
      <c r="AJS105" s="5"/>
    </row>
    <row r="106" spans="1:955" s="276" customFormat="1" ht="37.5" customHeight="1" x14ac:dyDescent="0.3">
      <c r="A106" s="274" t="s">
        <v>117</v>
      </c>
      <c r="B106" s="273">
        <v>2260013</v>
      </c>
      <c r="C106" s="237">
        <v>3000</v>
      </c>
      <c r="D106" s="191">
        <f t="shared" ref="D106:D115" si="21">H106</f>
        <v>0</v>
      </c>
      <c r="E106" s="205">
        <f t="shared" si="20"/>
        <v>3000</v>
      </c>
      <c r="F106" s="71">
        <f t="shared" si="15"/>
        <v>0</v>
      </c>
      <c r="G106" s="205"/>
      <c r="H106" s="205"/>
      <c r="I106" s="205" t="e">
        <f t="shared" si="14"/>
        <v>#DIV/0!</v>
      </c>
      <c r="J106" s="206"/>
      <c r="K106" s="206"/>
      <c r="L106" s="207"/>
      <c r="M106" s="207"/>
      <c r="N106" s="207"/>
      <c r="O106" s="207"/>
      <c r="P106" s="207"/>
      <c r="Q106" s="207"/>
      <c r="R106" s="207"/>
      <c r="S106" s="208"/>
      <c r="T106" s="208"/>
      <c r="U106" s="208"/>
      <c r="V106" s="208"/>
      <c r="W106" s="208"/>
      <c r="X106" s="208"/>
      <c r="Y106" s="208"/>
      <c r="Z106" s="208"/>
      <c r="AA106" s="208"/>
      <c r="AB106" s="208"/>
      <c r="AC106" s="208"/>
      <c r="AD106" s="208"/>
      <c r="AE106" s="208"/>
      <c r="AF106" s="208"/>
      <c r="AG106" s="208"/>
      <c r="AH106" s="208"/>
      <c r="AI106" s="208"/>
      <c r="AJ106" s="208"/>
      <c r="AK106" s="208"/>
      <c r="AL106" s="208"/>
      <c r="AM106" s="208"/>
      <c r="AN106" s="208"/>
      <c r="AO106" s="208"/>
      <c r="AP106" s="208"/>
      <c r="AQ106" s="208"/>
      <c r="AR106" s="208"/>
      <c r="AS106" s="208"/>
      <c r="AT106" s="208"/>
      <c r="AU106" s="208"/>
      <c r="AV106" s="275"/>
      <c r="AW106" s="275"/>
    </row>
    <row r="107" spans="1:955" s="284" customFormat="1" ht="31.5" x14ac:dyDescent="0.3">
      <c r="A107" s="277" t="s">
        <v>118</v>
      </c>
      <c r="B107" s="278">
        <v>2260041</v>
      </c>
      <c r="C107" s="237">
        <v>11300</v>
      </c>
      <c r="D107" s="191">
        <f t="shared" si="21"/>
        <v>0</v>
      </c>
      <c r="E107" s="279">
        <f t="shared" si="20"/>
        <v>11300</v>
      </c>
      <c r="F107" s="71">
        <f t="shared" si="15"/>
        <v>0</v>
      </c>
      <c r="G107" s="279"/>
      <c r="H107" s="279"/>
      <c r="I107" s="279" t="e">
        <f t="shared" si="14"/>
        <v>#DIV/0!</v>
      </c>
      <c r="J107" s="280"/>
      <c r="K107" s="280"/>
      <c r="L107" s="281"/>
      <c r="M107" s="281"/>
      <c r="N107" s="281"/>
      <c r="O107" s="281"/>
      <c r="P107" s="281"/>
      <c r="Q107" s="281"/>
      <c r="R107" s="281"/>
      <c r="S107" s="282"/>
      <c r="T107" s="282"/>
      <c r="U107" s="282"/>
      <c r="V107" s="282"/>
      <c r="W107" s="282"/>
      <c r="X107" s="282"/>
      <c r="Y107" s="282"/>
      <c r="Z107" s="282"/>
      <c r="AA107" s="282"/>
      <c r="AB107" s="282"/>
      <c r="AC107" s="282"/>
      <c r="AD107" s="282"/>
      <c r="AE107" s="282"/>
      <c r="AF107" s="282"/>
      <c r="AG107" s="282"/>
      <c r="AH107" s="282"/>
      <c r="AI107" s="282"/>
      <c r="AJ107" s="282"/>
      <c r="AK107" s="282"/>
      <c r="AL107" s="282"/>
      <c r="AM107" s="282"/>
      <c r="AN107" s="282"/>
      <c r="AO107" s="282"/>
      <c r="AP107" s="282"/>
      <c r="AQ107" s="282"/>
      <c r="AR107" s="282"/>
      <c r="AS107" s="282"/>
      <c r="AT107" s="282"/>
      <c r="AU107" s="282"/>
      <c r="AV107" s="283"/>
      <c r="AW107" s="283"/>
    </row>
    <row r="108" spans="1:955" s="284" customFormat="1" ht="32.25" x14ac:dyDescent="0.3">
      <c r="A108" s="285" t="s">
        <v>119</v>
      </c>
      <c r="B108" s="278">
        <v>2260047</v>
      </c>
      <c r="C108" s="286"/>
      <c r="D108" s="191"/>
      <c r="E108" s="279"/>
      <c r="F108" s="71"/>
      <c r="G108" s="279"/>
      <c r="H108" s="279"/>
      <c r="I108" s="279"/>
      <c r="J108" s="280"/>
      <c r="K108" s="280"/>
      <c r="L108" s="281"/>
      <c r="M108" s="281"/>
      <c r="N108" s="281"/>
      <c r="O108" s="281"/>
      <c r="P108" s="281"/>
      <c r="Q108" s="281"/>
      <c r="R108" s="281"/>
      <c r="S108" s="282"/>
      <c r="T108" s="282"/>
      <c r="U108" s="282"/>
      <c r="V108" s="282"/>
      <c r="W108" s="282"/>
      <c r="X108" s="282"/>
      <c r="Y108" s="282"/>
      <c r="Z108" s="282"/>
      <c r="AA108" s="282"/>
      <c r="AB108" s="282"/>
      <c r="AC108" s="282"/>
      <c r="AD108" s="282"/>
      <c r="AE108" s="282"/>
      <c r="AF108" s="282"/>
      <c r="AG108" s="282"/>
      <c r="AH108" s="282"/>
      <c r="AI108" s="282"/>
      <c r="AJ108" s="282"/>
      <c r="AK108" s="282"/>
      <c r="AL108" s="282"/>
      <c r="AM108" s="282"/>
      <c r="AN108" s="282"/>
      <c r="AO108" s="282"/>
      <c r="AP108" s="282"/>
      <c r="AQ108" s="282"/>
      <c r="AR108" s="282"/>
      <c r="AS108" s="282"/>
      <c r="AT108" s="282"/>
      <c r="AU108" s="282"/>
      <c r="AV108" s="283"/>
      <c r="AW108" s="283"/>
    </row>
    <row r="109" spans="1:955" s="293" customFormat="1" ht="39" customHeight="1" x14ac:dyDescent="0.3">
      <c r="A109" s="287" t="s">
        <v>120</v>
      </c>
      <c r="B109" s="288">
        <v>2260061</v>
      </c>
      <c r="C109" s="289">
        <v>2532156</v>
      </c>
      <c r="D109" s="191">
        <f t="shared" si="21"/>
        <v>0</v>
      </c>
      <c r="E109" s="191">
        <f t="shared" si="20"/>
        <v>2532156</v>
      </c>
      <c r="F109" s="71">
        <f t="shared" si="15"/>
        <v>0</v>
      </c>
      <c r="G109" s="191"/>
      <c r="H109" s="191"/>
      <c r="I109" s="191" t="e">
        <f t="shared" si="14"/>
        <v>#DIV/0!</v>
      </c>
      <c r="J109" s="290"/>
      <c r="K109" s="290"/>
      <c r="L109" s="291"/>
      <c r="M109" s="291"/>
      <c r="N109" s="291"/>
      <c r="O109" s="291"/>
      <c r="P109" s="291"/>
      <c r="Q109" s="291"/>
      <c r="R109" s="291"/>
      <c r="S109" s="292"/>
      <c r="T109" s="292"/>
      <c r="U109" s="292"/>
      <c r="V109" s="292"/>
      <c r="W109" s="292"/>
      <c r="X109" s="292"/>
      <c r="Y109" s="292"/>
      <c r="Z109" s="292"/>
      <c r="AA109" s="292"/>
      <c r="AB109" s="292"/>
      <c r="AC109" s="292"/>
      <c r="AD109" s="292"/>
      <c r="AE109" s="292"/>
      <c r="AF109" s="292"/>
      <c r="AG109" s="292"/>
      <c r="AH109" s="292"/>
      <c r="AI109" s="292"/>
      <c r="AJ109" s="292"/>
      <c r="AK109" s="292"/>
      <c r="AL109" s="292"/>
      <c r="AM109" s="292"/>
      <c r="AN109" s="292"/>
      <c r="AO109" s="292"/>
      <c r="AP109" s="292"/>
      <c r="AQ109" s="292"/>
      <c r="AR109" s="292"/>
      <c r="AS109" s="292"/>
      <c r="AT109" s="292"/>
      <c r="AU109" s="292"/>
      <c r="AV109" s="292"/>
      <c r="AW109" s="292"/>
    </row>
    <row r="110" spans="1:955" s="296" customFormat="1" ht="51.75" customHeight="1" x14ac:dyDescent="0.3">
      <c r="A110" s="274" t="s">
        <v>121</v>
      </c>
      <c r="B110" s="294">
        <v>2260102</v>
      </c>
      <c r="C110" s="286"/>
      <c r="D110" s="191">
        <f t="shared" si="21"/>
        <v>0</v>
      </c>
      <c r="E110" s="191">
        <f t="shared" si="20"/>
        <v>0</v>
      </c>
      <c r="F110" s="71" t="e">
        <f t="shared" si="15"/>
        <v>#DIV/0!</v>
      </c>
      <c r="G110" s="191"/>
      <c r="H110" s="191"/>
      <c r="I110" s="191" t="e">
        <f t="shared" si="14"/>
        <v>#DIV/0!</v>
      </c>
      <c r="J110" s="290"/>
      <c r="K110" s="290"/>
      <c r="L110" s="291"/>
      <c r="M110" s="291"/>
      <c r="N110" s="291"/>
      <c r="O110" s="291"/>
      <c r="P110" s="291"/>
      <c r="Q110" s="291"/>
      <c r="R110" s="291"/>
      <c r="S110" s="292"/>
      <c r="T110" s="292"/>
      <c r="U110" s="292"/>
      <c r="V110" s="292"/>
      <c r="W110" s="292"/>
      <c r="X110" s="292"/>
      <c r="Y110" s="292"/>
      <c r="Z110" s="292"/>
      <c r="AA110" s="292"/>
      <c r="AB110" s="292"/>
      <c r="AC110" s="292"/>
      <c r="AD110" s="292"/>
      <c r="AE110" s="292"/>
      <c r="AF110" s="292"/>
      <c r="AG110" s="292"/>
      <c r="AH110" s="292"/>
      <c r="AI110" s="292"/>
      <c r="AJ110" s="292"/>
      <c r="AK110" s="292"/>
      <c r="AL110" s="292"/>
      <c r="AM110" s="292"/>
      <c r="AN110" s="292"/>
      <c r="AO110" s="292"/>
      <c r="AP110" s="292"/>
      <c r="AQ110" s="292"/>
      <c r="AR110" s="292"/>
      <c r="AS110" s="292"/>
      <c r="AT110" s="292"/>
      <c r="AU110" s="292"/>
      <c r="AV110" s="295"/>
      <c r="AW110" s="295"/>
    </row>
    <row r="111" spans="1:955" s="302" customFormat="1" ht="54.75" customHeight="1" x14ac:dyDescent="0.3">
      <c r="A111" s="274" t="s">
        <v>122</v>
      </c>
      <c r="B111" s="297">
        <v>2260112</v>
      </c>
      <c r="C111" s="237">
        <v>12500</v>
      </c>
      <c r="D111" s="191">
        <f t="shared" si="21"/>
        <v>0</v>
      </c>
      <c r="E111" s="260">
        <f t="shared" si="20"/>
        <v>12500</v>
      </c>
      <c r="F111" s="71">
        <f t="shared" si="15"/>
        <v>0</v>
      </c>
      <c r="G111" s="260"/>
      <c r="H111" s="260"/>
      <c r="I111" s="260" t="e">
        <f t="shared" si="14"/>
        <v>#DIV/0!</v>
      </c>
      <c r="J111" s="298"/>
      <c r="K111" s="298"/>
      <c r="L111" s="299"/>
      <c r="M111" s="299"/>
      <c r="N111" s="299"/>
      <c r="O111" s="299"/>
      <c r="P111" s="299"/>
      <c r="Q111" s="299"/>
      <c r="R111" s="299"/>
      <c r="S111" s="300"/>
      <c r="T111" s="300"/>
      <c r="U111" s="300"/>
      <c r="V111" s="300"/>
      <c r="W111" s="300"/>
      <c r="X111" s="300"/>
      <c r="Y111" s="300"/>
      <c r="Z111" s="300"/>
      <c r="AA111" s="300"/>
      <c r="AB111" s="300"/>
      <c r="AC111" s="300"/>
      <c r="AD111" s="300"/>
      <c r="AE111" s="300"/>
      <c r="AF111" s="300"/>
      <c r="AG111" s="300"/>
      <c r="AH111" s="300"/>
      <c r="AI111" s="300"/>
      <c r="AJ111" s="300"/>
      <c r="AK111" s="300"/>
      <c r="AL111" s="300"/>
      <c r="AM111" s="300"/>
      <c r="AN111" s="300"/>
      <c r="AO111" s="300"/>
      <c r="AP111" s="300"/>
      <c r="AQ111" s="300"/>
      <c r="AR111" s="300"/>
      <c r="AS111" s="300"/>
      <c r="AT111" s="300"/>
      <c r="AU111" s="300"/>
      <c r="AV111" s="301"/>
      <c r="AW111" s="301"/>
    </row>
    <row r="112" spans="1:955" s="302" customFormat="1" ht="54.75" customHeight="1" x14ac:dyDescent="0.3">
      <c r="A112" s="274" t="s">
        <v>123</v>
      </c>
      <c r="B112" s="297">
        <v>2260234</v>
      </c>
      <c r="C112" s="257"/>
      <c r="D112" s="191"/>
      <c r="E112" s="260"/>
      <c r="F112" s="71"/>
      <c r="G112" s="260"/>
      <c r="H112" s="260"/>
      <c r="I112" s="260"/>
      <c r="J112" s="298"/>
      <c r="K112" s="298"/>
      <c r="L112" s="299"/>
      <c r="M112" s="299"/>
      <c r="N112" s="299"/>
      <c r="O112" s="299"/>
      <c r="P112" s="299"/>
      <c r="Q112" s="299"/>
      <c r="R112" s="299"/>
      <c r="S112" s="300"/>
      <c r="T112" s="300"/>
      <c r="U112" s="300"/>
      <c r="V112" s="300"/>
      <c r="W112" s="300"/>
      <c r="X112" s="300"/>
      <c r="Y112" s="300"/>
      <c r="Z112" s="300"/>
      <c r="AA112" s="300"/>
      <c r="AB112" s="300"/>
      <c r="AC112" s="300"/>
      <c r="AD112" s="300"/>
      <c r="AE112" s="300"/>
      <c r="AF112" s="300"/>
      <c r="AG112" s="300"/>
      <c r="AH112" s="300"/>
      <c r="AI112" s="300"/>
      <c r="AJ112" s="300"/>
      <c r="AK112" s="300"/>
      <c r="AL112" s="300"/>
      <c r="AM112" s="300"/>
      <c r="AN112" s="300"/>
      <c r="AO112" s="300"/>
      <c r="AP112" s="300"/>
      <c r="AQ112" s="300"/>
      <c r="AR112" s="300"/>
      <c r="AS112" s="300"/>
      <c r="AT112" s="300"/>
      <c r="AU112" s="300"/>
      <c r="AV112" s="301"/>
      <c r="AW112" s="301"/>
    </row>
    <row r="113" spans="1:955" ht="29.25" customHeight="1" x14ac:dyDescent="0.3">
      <c r="A113" s="303" t="s">
        <v>124</v>
      </c>
      <c r="B113" s="304">
        <v>2260512</v>
      </c>
      <c r="C113" s="237"/>
      <c r="D113" s="191">
        <f t="shared" si="21"/>
        <v>0</v>
      </c>
      <c r="E113" s="191">
        <f t="shared" si="20"/>
        <v>0</v>
      </c>
      <c r="F113" s="71" t="e">
        <f t="shared" si="15"/>
        <v>#DIV/0!</v>
      </c>
      <c r="G113" s="191"/>
      <c r="H113" s="191"/>
      <c r="I113" s="192" t="e">
        <f t="shared" si="14"/>
        <v>#DIV/0!</v>
      </c>
      <c r="J113" s="74"/>
      <c r="K113" s="74"/>
      <c r="L113" s="2"/>
      <c r="M113" s="2"/>
      <c r="N113" s="2"/>
      <c r="O113" s="2"/>
      <c r="P113" s="2"/>
      <c r="Q113" s="2"/>
      <c r="R113" s="2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4"/>
      <c r="AW113" s="4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/>
      <c r="GE113" s="5"/>
      <c r="GF113" s="5"/>
      <c r="GG113" s="5"/>
      <c r="GH113" s="5"/>
      <c r="GI113" s="5"/>
      <c r="GJ113" s="5"/>
      <c r="GK113" s="5"/>
      <c r="GL113" s="5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  <c r="HH113" s="5"/>
      <c r="HI113" s="5"/>
      <c r="HJ113" s="5"/>
      <c r="HK113" s="5"/>
      <c r="HL113" s="5"/>
      <c r="HM113" s="5"/>
      <c r="HN113" s="5"/>
      <c r="HO113" s="5"/>
      <c r="HP113" s="5"/>
      <c r="HQ113" s="5"/>
      <c r="HR113" s="5"/>
      <c r="HS113" s="5"/>
      <c r="HT113" s="5"/>
      <c r="HU113" s="5"/>
      <c r="HV113" s="5"/>
      <c r="HW113" s="5"/>
      <c r="HX113" s="5"/>
      <c r="HY113" s="5"/>
      <c r="HZ113" s="5"/>
      <c r="IA113" s="5"/>
      <c r="IB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  <c r="IP113" s="5"/>
      <c r="IQ113" s="5"/>
      <c r="IR113" s="5"/>
      <c r="IS113" s="5"/>
      <c r="IT113" s="5"/>
      <c r="IU113" s="5"/>
      <c r="IV113" s="5"/>
      <c r="IW113" s="5"/>
      <c r="IX113" s="5"/>
      <c r="IY113" s="5"/>
      <c r="IZ113" s="5"/>
      <c r="JA113" s="5"/>
      <c r="JB113" s="5"/>
      <c r="JC113" s="5"/>
      <c r="JD113" s="5"/>
      <c r="JE113" s="5"/>
      <c r="JF113" s="5"/>
      <c r="JG113" s="5"/>
      <c r="JH113" s="5"/>
      <c r="JI113" s="5"/>
      <c r="JJ113" s="5"/>
      <c r="JK113" s="5"/>
      <c r="JL113" s="5"/>
      <c r="JM113" s="5"/>
      <c r="JN113" s="5"/>
      <c r="JO113" s="5"/>
      <c r="JP113" s="5"/>
      <c r="JQ113" s="5"/>
      <c r="JR113" s="5"/>
      <c r="JS113" s="5"/>
      <c r="JT113" s="5"/>
      <c r="JU113" s="5"/>
      <c r="JV113" s="5"/>
      <c r="JW113" s="5"/>
      <c r="JX113" s="5"/>
      <c r="JY113" s="5"/>
      <c r="JZ113" s="5"/>
      <c r="KA113" s="5"/>
      <c r="KB113" s="5"/>
      <c r="KC113" s="5"/>
      <c r="KD113" s="5"/>
      <c r="KE113" s="5"/>
      <c r="KF113" s="5"/>
      <c r="KG113" s="5"/>
      <c r="KH113" s="5"/>
      <c r="KI113" s="5"/>
      <c r="KJ113" s="5"/>
      <c r="KK113" s="5"/>
      <c r="KL113" s="5"/>
      <c r="KM113" s="5"/>
      <c r="KN113" s="5"/>
      <c r="KO113" s="5"/>
      <c r="KP113" s="5"/>
      <c r="KQ113" s="5"/>
      <c r="KR113" s="5"/>
      <c r="KS113" s="5"/>
      <c r="KT113" s="5"/>
      <c r="KU113" s="5"/>
      <c r="KV113" s="5"/>
      <c r="KW113" s="5"/>
      <c r="KX113" s="5"/>
      <c r="KY113" s="5"/>
      <c r="KZ113" s="5"/>
      <c r="LA113" s="5"/>
      <c r="LB113" s="5"/>
      <c r="LC113" s="5"/>
      <c r="LD113" s="5"/>
      <c r="LE113" s="5"/>
      <c r="LF113" s="5"/>
      <c r="LG113" s="5"/>
      <c r="LH113" s="5"/>
      <c r="LI113" s="5"/>
      <c r="LJ113" s="5"/>
      <c r="LK113" s="5"/>
      <c r="LL113" s="5"/>
      <c r="LM113" s="5"/>
      <c r="LN113" s="5"/>
      <c r="LO113" s="5"/>
      <c r="LP113" s="5"/>
      <c r="LQ113" s="5"/>
      <c r="LR113" s="5"/>
      <c r="LS113" s="5"/>
      <c r="LT113" s="5"/>
      <c r="LU113" s="5"/>
      <c r="LV113" s="5"/>
      <c r="LW113" s="5"/>
      <c r="LX113" s="5"/>
      <c r="LY113" s="5"/>
      <c r="LZ113" s="5"/>
      <c r="MA113" s="5"/>
      <c r="MB113" s="5"/>
      <c r="MC113" s="5"/>
      <c r="MD113" s="5"/>
      <c r="ME113" s="5"/>
      <c r="MF113" s="5"/>
      <c r="MG113" s="5"/>
      <c r="MH113" s="5"/>
      <c r="MI113" s="5"/>
      <c r="MJ113" s="5"/>
      <c r="MK113" s="5"/>
      <c r="ML113" s="5"/>
      <c r="MM113" s="5"/>
      <c r="MN113" s="5"/>
      <c r="MO113" s="5"/>
      <c r="MP113" s="5"/>
      <c r="MQ113" s="5"/>
      <c r="MR113" s="5"/>
      <c r="MS113" s="5"/>
      <c r="MT113" s="5"/>
      <c r="MU113" s="5"/>
      <c r="MV113" s="5"/>
      <c r="MW113" s="5"/>
      <c r="MX113" s="5"/>
      <c r="MY113" s="5"/>
      <c r="MZ113" s="5"/>
      <c r="NA113" s="5"/>
      <c r="NB113" s="5"/>
      <c r="NC113" s="5"/>
      <c r="ND113" s="5"/>
      <c r="NE113" s="5"/>
      <c r="NF113" s="5"/>
      <c r="NG113" s="5"/>
      <c r="NH113" s="5"/>
      <c r="NI113" s="5"/>
      <c r="NJ113" s="5"/>
      <c r="NK113" s="5"/>
      <c r="NL113" s="5"/>
      <c r="NM113" s="5"/>
      <c r="NN113" s="5"/>
      <c r="NO113" s="5"/>
      <c r="NP113" s="5"/>
      <c r="NQ113" s="5"/>
      <c r="NR113" s="5"/>
      <c r="NS113" s="5"/>
      <c r="NT113" s="5"/>
      <c r="NU113" s="5"/>
      <c r="NV113" s="5"/>
      <c r="NW113" s="5"/>
      <c r="NX113" s="5"/>
      <c r="NY113" s="5"/>
      <c r="NZ113" s="5"/>
      <c r="OA113" s="5"/>
      <c r="OB113" s="5"/>
      <c r="OC113" s="5"/>
      <c r="OD113" s="5"/>
      <c r="OE113" s="5"/>
      <c r="OF113" s="5"/>
      <c r="OG113" s="5"/>
      <c r="OH113" s="5"/>
      <c r="OI113" s="5"/>
      <c r="OJ113" s="5"/>
      <c r="OK113" s="5"/>
      <c r="OL113" s="5"/>
      <c r="OM113" s="5"/>
      <c r="ON113" s="5"/>
      <c r="OO113" s="5"/>
      <c r="OP113" s="5"/>
      <c r="OQ113" s="5"/>
      <c r="OR113" s="5"/>
      <c r="OS113" s="5"/>
      <c r="OT113" s="5"/>
      <c r="OU113" s="5"/>
      <c r="OV113" s="5"/>
      <c r="OW113" s="5"/>
      <c r="OX113" s="5"/>
      <c r="OY113" s="5"/>
      <c r="OZ113" s="5"/>
      <c r="PA113" s="5"/>
      <c r="PB113" s="5"/>
      <c r="PC113" s="5"/>
      <c r="PD113" s="5"/>
      <c r="PE113" s="5"/>
      <c r="PF113" s="5"/>
      <c r="PG113" s="5"/>
      <c r="PH113" s="5"/>
      <c r="PI113" s="5"/>
      <c r="PJ113" s="5"/>
      <c r="PK113" s="5"/>
      <c r="PL113" s="5"/>
      <c r="PM113" s="5"/>
      <c r="PN113" s="5"/>
      <c r="PO113" s="5"/>
      <c r="PP113" s="5"/>
      <c r="PQ113" s="5"/>
      <c r="PR113" s="5"/>
      <c r="PS113" s="5"/>
      <c r="PT113" s="5"/>
      <c r="PU113" s="5"/>
      <c r="PV113" s="5"/>
      <c r="PW113" s="5"/>
      <c r="PX113" s="5"/>
      <c r="PY113" s="5"/>
      <c r="PZ113" s="5"/>
      <c r="QA113" s="5"/>
      <c r="QB113" s="5"/>
      <c r="QC113" s="5"/>
      <c r="QD113" s="5"/>
      <c r="QE113" s="5"/>
      <c r="QF113" s="5"/>
      <c r="QG113" s="5"/>
      <c r="QH113" s="5"/>
      <c r="QI113" s="5"/>
      <c r="QJ113" s="5"/>
      <c r="QK113" s="5"/>
      <c r="QL113" s="5"/>
      <c r="QM113" s="5"/>
      <c r="QN113" s="5"/>
      <c r="QO113" s="5"/>
      <c r="QP113" s="5"/>
      <c r="QQ113" s="5"/>
      <c r="QR113" s="5"/>
      <c r="QS113" s="5"/>
      <c r="QT113" s="5"/>
      <c r="QU113" s="5"/>
      <c r="QV113" s="5"/>
      <c r="QW113" s="5"/>
      <c r="QX113" s="5"/>
      <c r="QY113" s="5"/>
      <c r="QZ113" s="5"/>
      <c r="RA113" s="5"/>
      <c r="RB113" s="5"/>
      <c r="RC113" s="5"/>
      <c r="RD113" s="5"/>
      <c r="RE113" s="5"/>
      <c r="RF113" s="5"/>
      <c r="RG113" s="5"/>
      <c r="RH113" s="5"/>
      <c r="RI113" s="5"/>
      <c r="RJ113" s="5"/>
      <c r="RK113" s="5"/>
      <c r="RL113" s="5"/>
      <c r="RM113" s="5"/>
      <c r="RN113" s="5"/>
      <c r="RO113" s="5"/>
      <c r="RP113" s="5"/>
      <c r="RQ113" s="5"/>
      <c r="RR113" s="5"/>
      <c r="RS113" s="5"/>
      <c r="RT113" s="5"/>
      <c r="RU113" s="5"/>
      <c r="RV113" s="5"/>
      <c r="RW113" s="5"/>
      <c r="RX113" s="5"/>
      <c r="RY113" s="5"/>
      <c r="RZ113" s="5"/>
      <c r="SA113" s="5"/>
      <c r="SB113" s="5"/>
      <c r="SC113" s="5"/>
      <c r="SD113" s="5"/>
      <c r="SE113" s="5"/>
      <c r="SF113" s="5"/>
      <c r="SG113" s="5"/>
      <c r="SH113" s="5"/>
      <c r="SI113" s="5"/>
      <c r="SJ113" s="5"/>
      <c r="SK113" s="5"/>
      <c r="SL113" s="5"/>
      <c r="SM113" s="5"/>
      <c r="SN113" s="5"/>
      <c r="SO113" s="5"/>
      <c r="SP113" s="5"/>
      <c r="SQ113" s="5"/>
      <c r="SR113" s="5"/>
      <c r="SS113" s="5"/>
      <c r="ST113" s="5"/>
      <c r="SU113" s="5"/>
      <c r="SV113" s="5"/>
      <c r="SW113" s="5"/>
      <c r="SX113" s="5"/>
      <c r="SY113" s="5"/>
      <c r="SZ113" s="5"/>
      <c r="TA113" s="5"/>
      <c r="TB113" s="5"/>
      <c r="TC113" s="5"/>
      <c r="TD113" s="5"/>
      <c r="TE113" s="5"/>
      <c r="TF113" s="5"/>
      <c r="TG113" s="5"/>
      <c r="TH113" s="5"/>
      <c r="TI113" s="5"/>
      <c r="TJ113" s="5"/>
      <c r="TK113" s="5"/>
      <c r="TL113" s="5"/>
      <c r="TM113" s="5"/>
      <c r="TN113" s="5"/>
      <c r="TO113" s="5"/>
      <c r="TP113" s="5"/>
      <c r="TQ113" s="5"/>
      <c r="TR113" s="5"/>
      <c r="TS113" s="5"/>
      <c r="TT113" s="5"/>
      <c r="TU113" s="5"/>
      <c r="TV113" s="5"/>
      <c r="TW113" s="5"/>
      <c r="TX113" s="5"/>
      <c r="TY113" s="5"/>
      <c r="TZ113" s="5"/>
      <c r="UA113" s="5"/>
      <c r="UB113" s="5"/>
      <c r="UC113" s="5"/>
      <c r="UD113" s="5"/>
      <c r="UE113" s="5"/>
      <c r="UF113" s="5"/>
      <c r="UG113" s="5"/>
      <c r="UH113" s="5"/>
      <c r="UI113" s="5"/>
      <c r="UJ113" s="5"/>
      <c r="UK113" s="5"/>
      <c r="UL113" s="5"/>
      <c r="UM113" s="5"/>
      <c r="UN113" s="5"/>
      <c r="UO113" s="5"/>
      <c r="UP113" s="5"/>
      <c r="UQ113" s="5"/>
      <c r="UR113" s="5"/>
      <c r="US113" s="5"/>
      <c r="UT113" s="5"/>
      <c r="UU113" s="5"/>
      <c r="UV113" s="5"/>
      <c r="UW113" s="5"/>
      <c r="UX113" s="5"/>
      <c r="UY113" s="5"/>
      <c r="UZ113" s="5"/>
      <c r="VA113" s="5"/>
      <c r="VB113" s="5"/>
      <c r="VC113" s="5"/>
      <c r="VD113" s="5"/>
      <c r="VE113" s="5"/>
      <c r="VF113" s="5"/>
      <c r="VG113" s="5"/>
      <c r="VH113" s="5"/>
      <c r="VI113" s="5"/>
      <c r="VJ113" s="5"/>
      <c r="VK113" s="5"/>
      <c r="VL113" s="5"/>
      <c r="VM113" s="5"/>
      <c r="VN113" s="5"/>
      <c r="VO113" s="5"/>
      <c r="VP113" s="5"/>
      <c r="VQ113" s="5"/>
      <c r="VR113" s="5"/>
      <c r="VS113" s="5"/>
      <c r="VT113" s="5"/>
      <c r="VU113" s="5"/>
      <c r="VV113" s="5"/>
      <c r="VW113" s="5"/>
      <c r="VX113" s="5"/>
      <c r="VY113" s="5"/>
      <c r="VZ113" s="5"/>
      <c r="WA113" s="5"/>
      <c r="WB113" s="5"/>
      <c r="WC113" s="5"/>
      <c r="WD113" s="5"/>
      <c r="WE113" s="5"/>
      <c r="WF113" s="5"/>
      <c r="WG113" s="5"/>
      <c r="WH113" s="5"/>
      <c r="WI113" s="5"/>
      <c r="WJ113" s="5"/>
      <c r="WK113" s="5"/>
      <c r="WL113" s="5"/>
      <c r="WM113" s="5"/>
      <c r="WN113" s="5"/>
      <c r="WO113" s="5"/>
      <c r="WP113" s="5"/>
      <c r="WQ113" s="5"/>
      <c r="WR113" s="5"/>
      <c r="WS113" s="5"/>
      <c r="WT113" s="5"/>
      <c r="WU113" s="5"/>
      <c r="WV113" s="5"/>
      <c r="WW113" s="5"/>
      <c r="WX113" s="5"/>
      <c r="WY113" s="5"/>
      <c r="WZ113" s="5"/>
      <c r="XA113" s="5"/>
      <c r="XB113" s="5"/>
      <c r="XC113" s="5"/>
      <c r="XD113" s="5"/>
      <c r="XE113" s="5"/>
      <c r="XF113" s="5"/>
      <c r="XG113" s="5"/>
      <c r="XH113" s="5"/>
      <c r="XI113" s="5"/>
      <c r="XJ113" s="5"/>
      <c r="XK113" s="5"/>
      <c r="XL113" s="5"/>
      <c r="XM113" s="5"/>
      <c r="XN113" s="5"/>
      <c r="XO113" s="5"/>
      <c r="XP113" s="5"/>
      <c r="XQ113" s="5"/>
      <c r="XR113" s="5"/>
      <c r="XS113" s="5"/>
      <c r="XT113" s="5"/>
      <c r="XU113" s="5"/>
      <c r="XV113" s="5"/>
      <c r="XW113" s="5"/>
      <c r="XX113" s="5"/>
      <c r="XY113" s="5"/>
      <c r="XZ113" s="5"/>
      <c r="YA113" s="5"/>
      <c r="YB113" s="5"/>
      <c r="YC113" s="5"/>
      <c r="YD113" s="5"/>
      <c r="YE113" s="5"/>
      <c r="YF113" s="5"/>
      <c r="YG113" s="5"/>
      <c r="YH113" s="5"/>
      <c r="YI113" s="5"/>
      <c r="YJ113" s="5"/>
      <c r="YK113" s="5"/>
      <c r="YL113" s="5"/>
      <c r="YM113" s="5"/>
      <c r="YN113" s="5"/>
      <c r="YO113" s="5"/>
      <c r="YP113" s="5"/>
      <c r="YQ113" s="5"/>
      <c r="YR113" s="5"/>
      <c r="YS113" s="5"/>
      <c r="YT113" s="5"/>
      <c r="YU113" s="5"/>
      <c r="YV113" s="5"/>
      <c r="YW113" s="5"/>
      <c r="YX113" s="5"/>
      <c r="YY113" s="5"/>
      <c r="YZ113" s="5"/>
      <c r="ZA113" s="5"/>
      <c r="ZB113" s="5"/>
      <c r="ZC113" s="5"/>
      <c r="ZD113" s="5"/>
      <c r="ZE113" s="5"/>
      <c r="ZF113" s="5"/>
      <c r="ZG113" s="5"/>
      <c r="ZH113" s="5"/>
      <c r="ZI113" s="5"/>
      <c r="ZJ113" s="5"/>
      <c r="ZK113" s="5"/>
      <c r="ZL113" s="5"/>
      <c r="ZM113" s="5"/>
      <c r="ZN113" s="5"/>
      <c r="ZO113" s="5"/>
      <c r="ZP113" s="5"/>
      <c r="ZQ113" s="5"/>
      <c r="ZR113" s="5"/>
      <c r="ZS113" s="5"/>
      <c r="ZT113" s="5"/>
      <c r="ZU113" s="5"/>
      <c r="ZV113" s="5"/>
      <c r="ZW113" s="5"/>
      <c r="ZX113" s="5"/>
      <c r="ZY113" s="5"/>
      <c r="ZZ113" s="5"/>
      <c r="AAA113" s="5"/>
      <c r="AAB113" s="5"/>
      <c r="AAC113" s="5"/>
      <c r="AAD113" s="5"/>
      <c r="AAE113" s="5"/>
      <c r="AAF113" s="5"/>
      <c r="AAG113" s="5"/>
      <c r="AAH113" s="5"/>
      <c r="AAI113" s="5"/>
      <c r="AAJ113" s="5"/>
      <c r="AAK113" s="5"/>
      <c r="AAL113" s="5"/>
      <c r="AAM113" s="5"/>
      <c r="AAN113" s="5"/>
      <c r="AAO113" s="5"/>
      <c r="AAP113" s="5"/>
      <c r="AAQ113" s="5"/>
      <c r="AAR113" s="5"/>
      <c r="AAS113" s="5"/>
      <c r="AAT113" s="5"/>
      <c r="AAU113" s="5"/>
      <c r="AAV113" s="5"/>
      <c r="AAW113" s="5"/>
      <c r="AAX113" s="5"/>
      <c r="AAY113" s="5"/>
      <c r="AAZ113" s="5"/>
      <c r="ABA113" s="5"/>
      <c r="ABB113" s="5"/>
      <c r="ABC113" s="5"/>
      <c r="ABD113" s="5"/>
      <c r="ABE113" s="5"/>
      <c r="ABF113" s="5"/>
      <c r="ABG113" s="5"/>
      <c r="ABH113" s="5"/>
      <c r="ABI113" s="5"/>
      <c r="ABJ113" s="5"/>
      <c r="ABK113" s="5"/>
      <c r="ABL113" s="5"/>
      <c r="ABM113" s="5"/>
      <c r="ABN113" s="5"/>
      <c r="ABO113" s="5"/>
      <c r="ABP113" s="5"/>
      <c r="ABQ113" s="5"/>
      <c r="ABR113" s="5"/>
      <c r="ABS113" s="5"/>
      <c r="ABT113" s="5"/>
      <c r="ABU113" s="5"/>
      <c r="ABV113" s="5"/>
      <c r="ABW113" s="5"/>
      <c r="ABX113" s="5"/>
      <c r="ABY113" s="5"/>
      <c r="ABZ113" s="5"/>
      <c r="ACA113" s="5"/>
      <c r="ACB113" s="5"/>
      <c r="ACC113" s="5"/>
      <c r="ACD113" s="5"/>
      <c r="ACE113" s="5"/>
      <c r="ACF113" s="5"/>
      <c r="ACG113" s="5"/>
      <c r="ACH113" s="5"/>
      <c r="ACI113" s="5"/>
      <c r="ACJ113" s="5"/>
      <c r="ACK113" s="5"/>
      <c r="ACL113" s="5"/>
      <c r="ACM113" s="5"/>
      <c r="ACN113" s="5"/>
      <c r="ACO113" s="5"/>
      <c r="ACP113" s="5"/>
      <c r="ACQ113" s="5"/>
      <c r="ACR113" s="5"/>
      <c r="ACS113" s="5"/>
      <c r="ACT113" s="5"/>
      <c r="ACU113" s="5"/>
      <c r="ACV113" s="5"/>
      <c r="ACW113" s="5"/>
      <c r="ACX113" s="5"/>
      <c r="ACY113" s="5"/>
      <c r="ACZ113" s="5"/>
      <c r="ADA113" s="5"/>
      <c r="ADB113" s="5"/>
      <c r="ADC113" s="5"/>
      <c r="ADD113" s="5"/>
      <c r="ADE113" s="5"/>
      <c r="ADF113" s="5"/>
      <c r="ADG113" s="5"/>
      <c r="ADH113" s="5"/>
      <c r="ADI113" s="5"/>
      <c r="ADJ113" s="5"/>
      <c r="ADK113" s="5"/>
      <c r="ADL113" s="5"/>
      <c r="ADM113" s="5"/>
      <c r="ADN113" s="5"/>
      <c r="ADO113" s="5"/>
      <c r="ADP113" s="5"/>
      <c r="ADQ113" s="5"/>
      <c r="ADR113" s="5"/>
      <c r="ADS113" s="5"/>
      <c r="ADT113" s="5"/>
      <c r="ADU113" s="5"/>
      <c r="ADV113" s="5"/>
      <c r="ADW113" s="5"/>
      <c r="ADX113" s="5"/>
      <c r="ADY113" s="5"/>
      <c r="ADZ113" s="5"/>
      <c r="AEA113" s="5"/>
      <c r="AEB113" s="5"/>
      <c r="AEC113" s="5"/>
      <c r="AED113" s="5"/>
      <c r="AEE113" s="5"/>
      <c r="AEF113" s="5"/>
      <c r="AEG113" s="5"/>
      <c r="AEH113" s="5"/>
      <c r="AEI113" s="5"/>
      <c r="AEJ113" s="5"/>
      <c r="AEK113" s="5"/>
      <c r="AEL113" s="5"/>
      <c r="AEM113" s="5"/>
      <c r="AEN113" s="5"/>
      <c r="AEO113" s="5"/>
      <c r="AEP113" s="5"/>
      <c r="AEQ113" s="5"/>
      <c r="AER113" s="5"/>
      <c r="AES113" s="5"/>
      <c r="AET113" s="5"/>
      <c r="AEU113" s="5"/>
      <c r="AEV113" s="5"/>
      <c r="AEW113" s="5"/>
      <c r="AEX113" s="5"/>
      <c r="AEY113" s="5"/>
      <c r="AEZ113" s="5"/>
      <c r="AFA113" s="5"/>
      <c r="AFB113" s="5"/>
      <c r="AFC113" s="5"/>
      <c r="AFD113" s="5"/>
      <c r="AFE113" s="5"/>
      <c r="AFF113" s="5"/>
      <c r="AFG113" s="5"/>
      <c r="AFH113" s="5"/>
      <c r="AFI113" s="5"/>
      <c r="AFJ113" s="5"/>
      <c r="AFK113" s="5"/>
      <c r="AFL113" s="5"/>
      <c r="AFM113" s="5"/>
      <c r="AFN113" s="5"/>
      <c r="AFO113" s="5"/>
      <c r="AFP113" s="5"/>
      <c r="AFQ113" s="5"/>
      <c r="AFR113" s="5"/>
      <c r="AFS113" s="5"/>
      <c r="AFT113" s="5"/>
      <c r="AFU113" s="5"/>
      <c r="AFV113" s="5"/>
      <c r="AFW113" s="5"/>
      <c r="AFX113" s="5"/>
      <c r="AFY113" s="5"/>
      <c r="AFZ113" s="5"/>
      <c r="AGA113" s="5"/>
      <c r="AGB113" s="5"/>
      <c r="AGC113" s="5"/>
      <c r="AGD113" s="5"/>
      <c r="AGE113" s="5"/>
      <c r="AGF113" s="5"/>
      <c r="AGG113" s="5"/>
      <c r="AGH113" s="5"/>
      <c r="AGI113" s="5"/>
      <c r="AGJ113" s="5"/>
      <c r="AGK113" s="5"/>
      <c r="AGL113" s="5"/>
      <c r="AGM113" s="5"/>
      <c r="AGN113" s="5"/>
      <c r="AGO113" s="5"/>
      <c r="AGP113" s="5"/>
      <c r="AGQ113" s="5"/>
      <c r="AGR113" s="5"/>
      <c r="AGS113" s="5"/>
      <c r="AGT113" s="5"/>
      <c r="AGU113" s="5"/>
      <c r="AGV113" s="5"/>
      <c r="AGW113" s="5"/>
      <c r="AGX113" s="5"/>
      <c r="AGY113" s="5"/>
      <c r="AGZ113" s="5"/>
      <c r="AHA113" s="5"/>
      <c r="AHB113" s="5"/>
      <c r="AHC113" s="5"/>
      <c r="AHD113" s="5"/>
      <c r="AHE113" s="5"/>
      <c r="AHF113" s="5"/>
      <c r="AHG113" s="5"/>
      <c r="AHH113" s="5"/>
      <c r="AHI113" s="5"/>
      <c r="AHJ113" s="5"/>
      <c r="AHK113" s="5"/>
      <c r="AHL113" s="5"/>
      <c r="AHM113" s="5"/>
      <c r="AHN113" s="5"/>
      <c r="AHO113" s="5"/>
      <c r="AHP113" s="5"/>
      <c r="AHQ113" s="5"/>
      <c r="AHR113" s="5"/>
      <c r="AHS113" s="5"/>
      <c r="AHT113" s="5"/>
      <c r="AHU113" s="5"/>
      <c r="AHV113" s="5"/>
      <c r="AHW113" s="5"/>
      <c r="AHX113" s="5"/>
      <c r="AHY113" s="5"/>
      <c r="AHZ113" s="5"/>
      <c r="AIA113" s="5"/>
      <c r="AIB113" s="5"/>
      <c r="AIC113" s="5"/>
      <c r="AID113" s="5"/>
      <c r="AIE113" s="5"/>
      <c r="AIF113" s="5"/>
      <c r="AIG113" s="5"/>
      <c r="AIH113" s="5"/>
      <c r="AII113" s="5"/>
      <c r="AIJ113" s="5"/>
      <c r="AIK113" s="5"/>
      <c r="AIL113" s="5"/>
      <c r="AIM113" s="5"/>
      <c r="AIN113" s="5"/>
      <c r="AIO113" s="5"/>
      <c r="AIP113" s="5"/>
      <c r="AIQ113" s="5"/>
      <c r="AIR113" s="5"/>
      <c r="AIS113" s="5"/>
      <c r="AIT113" s="5"/>
      <c r="AIU113" s="5"/>
      <c r="AIV113" s="5"/>
      <c r="AIW113" s="5"/>
      <c r="AIX113" s="5"/>
      <c r="AIY113" s="5"/>
      <c r="AIZ113" s="5"/>
      <c r="AJA113" s="5"/>
      <c r="AJB113" s="5"/>
      <c r="AJC113" s="5"/>
      <c r="AJD113" s="5"/>
      <c r="AJE113" s="5"/>
      <c r="AJF113" s="5"/>
      <c r="AJG113" s="5"/>
      <c r="AJH113" s="5"/>
      <c r="AJI113" s="5"/>
      <c r="AJJ113" s="5"/>
      <c r="AJK113" s="5"/>
      <c r="AJL113" s="5"/>
      <c r="AJM113" s="5"/>
      <c r="AJN113" s="5"/>
      <c r="AJO113" s="5"/>
      <c r="AJP113" s="5"/>
      <c r="AJQ113" s="5"/>
      <c r="AJR113" s="5"/>
      <c r="AJS113" s="5"/>
    </row>
    <row r="114" spans="1:955" ht="27.75" customHeight="1" x14ac:dyDescent="0.3">
      <c r="A114" s="305" t="s">
        <v>125</v>
      </c>
      <c r="B114" s="304">
        <v>2260520</v>
      </c>
      <c r="C114" s="237"/>
      <c r="D114" s="191">
        <f t="shared" si="21"/>
        <v>0</v>
      </c>
      <c r="E114" s="191">
        <f t="shared" si="20"/>
        <v>0</v>
      </c>
      <c r="F114" s="71" t="e">
        <f t="shared" si="15"/>
        <v>#DIV/0!</v>
      </c>
      <c r="G114" s="191"/>
      <c r="H114" s="191"/>
      <c r="I114" s="192" t="e">
        <f t="shared" si="14"/>
        <v>#DIV/0!</v>
      </c>
      <c r="J114" s="74"/>
      <c r="K114" s="74"/>
      <c r="L114" s="2"/>
      <c r="M114" s="2"/>
      <c r="N114" s="2"/>
      <c r="O114" s="2"/>
      <c r="P114" s="2"/>
      <c r="Q114" s="2"/>
      <c r="R114" s="2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4"/>
      <c r="AW114" s="4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/>
      <c r="GE114" s="5"/>
      <c r="GF114" s="5"/>
      <c r="GG114" s="5"/>
      <c r="GH114" s="5"/>
      <c r="GI114" s="5"/>
      <c r="GJ114" s="5"/>
      <c r="GK114" s="5"/>
      <c r="GL114" s="5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IA114" s="5"/>
      <c r="IB114" s="5"/>
      <c r="IC114" s="5"/>
      <c r="ID114" s="5"/>
      <c r="IE114" s="5"/>
      <c r="IF114" s="5"/>
      <c r="IG114" s="5"/>
      <c r="IH114" s="5"/>
      <c r="II114" s="5"/>
      <c r="IJ114" s="5"/>
      <c r="IK114" s="5"/>
      <c r="IL114" s="5"/>
      <c r="IM114" s="5"/>
      <c r="IN114" s="5"/>
      <c r="IO114" s="5"/>
      <c r="IP114" s="5"/>
      <c r="IQ114" s="5"/>
      <c r="IR114" s="5"/>
      <c r="IS114" s="5"/>
      <c r="IT114" s="5"/>
      <c r="IU114" s="5"/>
      <c r="IV114" s="5"/>
      <c r="IW114" s="5"/>
      <c r="IX114" s="5"/>
      <c r="IY114" s="5"/>
      <c r="IZ114" s="5"/>
      <c r="JA114" s="5"/>
      <c r="JB114" s="5"/>
      <c r="JC114" s="5"/>
      <c r="JD114" s="5"/>
      <c r="JE114" s="5"/>
      <c r="JF114" s="5"/>
      <c r="JG114" s="5"/>
      <c r="JH114" s="5"/>
      <c r="JI114" s="5"/>
      <c r="JJ114" s="5"/>
      <c r="JK114" s="5"/>
      <c r="JL114" s="5"/>
      <c r="JM114" s="5"/>
      <c r="JN114" s="5"/>
      <c r="JO114" s="5"/>
      <c r="JP114" s="5"/>
      <c r="JQ114" s="5"/>
      <c r="JR114" s="5"/>
      <c r="JS114" s="5"/>
      <c r="JT114" s="5"/>
      <c r="JU114" s="5"/>
      <c r="JV114" s="5"/>
      <c r="JW114" s="5"/>
      <c r="JX114" s="5"/>
      <c r="JY114" s="5"/>
      <c r="JZ114" s="5"/>
      <c r="KA114" s="5"/>
      <c r="KB114" s="5"/>
      <c r="KC114" s="5"/>
      <c r="KD114" s="5"/>
      <c r="KE114" s="5"/>
      <c r="KF114" s="5"/>
      <c r="KG114" s="5"/>
      <c r="KH114" s="5"/>
      <c r="KI114" s="5"/>
      <c r="KJ114" s="5"/>
      <c r="KK114" s="5"/>
      <c r="KL114" s="5"/>
      <c r="KM114" s="5"/>
      <c r="KN114" s="5"/>
      <c r="KO114" s="5"/>
      <c r="KP114" s="5"/>
      <c r="KQ114" s="5"/>
      <c r="KR114" s="5"/>
      <c r="KS114" s="5"/>
      <c r="KT114" s="5"/>
      <c r="KU114" s="5"/>
      <c r="KV114" s="5"/>
      <c r="KW114" s="5"/>
      <c r="KX114" s="5"/>
      <c r="KY114" s="5"/>
      <c r="KZ114" s="5"/>
      <c r="LA114" s="5"/>
      <c r="LB114" s="5"/>
      <c r="LC114" s="5"/>
      <c r="LD114" s="5"/>
      <c r="LE114" s="5"/>
      <c r="LF114" s="5"/>
      <c r="LG114" s="5"/>
      <c r="LH114" s="5"/>
      <c r="LI114" s="5"/>
      <c r="LJ114" s="5"/>
      <c r="LK114" s="5"/>
      <c r="LL114" s="5"/>
      <c r="LM114" s="5"/>
      <c r="LN114" s="5"/>
      <c r="LO114" s="5"/>
      <c r="LP114" s="5"/>
      <c r="LQ114" s="5"/>
      <c r="LR114" s="5"/>
      <c r="LS114" s="5"/>
      <c r="LT114" s="5"/>
      <c r="LU114" s="5"/>
      <c r="LV114" s="5"/>
      <c r="LW114" s="5"/>
      <c r="LX114" s="5"/>
      <c r="LY114" s="5"/>
      <c r="LZ114" s="5"/>
      <c r="MA114" s="5"/>
      <c r="MB114" s="5"/>
      <c r="MC114" s="5"/>
      <c r="MD114" s="5"/>
      <c r="ME114" s="5"/>
      <c r="MF114" s="5"/>
      <c r="MG114" s="5"/>
      <c r="MH114" s="5"/>
      <c r="MI114" s="5"/>
      <c r="MJ114" s="5"/>
      <c r="MK114" s="5"/>
      <c r="ML114" s="5"/>
      <c r="MM114" s="5"/>
      <c r="MN114" s="5"/>
      <c r="MO114" s="5"/>
      <c r="MP114" s="5"/>
      <c r="MQ114" s="5"/>
      <c r="MR114" s="5"/>
      <c r="MS114" s="5"/>
      <c r="MT114" s="5"/>
      <c r="MU114" s="5"/>
      <c r="MV114" s="5"/>
      <c r="MW114" s="5"/>
      <c r="MX114" s="5"/>
      <c r="MY114" s="5"/>
      <c r="MZ114" s="5"/>
      <c r="NA114" s="5"/>
      <c r="NB114" s="5"/>
      <c r="NC114" s="5"/>
      <c r="ND114" s="5"/>
      <c r="NE114" s="5"/>
      <c r="NF114" s="5"/>
      <c r="NG114" s="5"/>
      <c r="NH114" s="5"/>
      <c r="NI114" s="5"/>
      <c r="NJ114" s="5"/>
      <c r="NK114" s="5"/>
      <c r="NL114" s="5"/>
      <c r="NM114" s="5"/>
      <c r="NN114" s="5"/>
      <c r="NO114" s="5"/>
      <c r="NP114" s="5"/>
      <c r="NQ114" s="5"/>
      <c r="NR114" s="5"/>
      <c r="NS114" s="5"/>
      <c r="NT114" s="5"/>
      <c r="NU114" s="5"/>
      <c r="NV114" s="5"/>
      <c r="NW114" s="5"/>
      <c r="NX114" s="5"/>
      <c r="NY114" s="5"/>
      <c r="NZ114" s="5"/>
      <c r="OA114" s="5"/>
      <c r="OB114" s="5"/>
      <c r="OC114" s="5"/>
      <c r="OD114" s="5"/>
      <c r="OE114" s="5"/>
      <c r="OF114" s="5"/>
      <c r="OG114" s="5"/>
      <c r="OH114" s="5"/>
      <c r="OI114" s="5"/>
      <c r="OJ114" s="5"/>
      <c r="OK114" s="5"/>
      <c r="OL114" s="5"/>
      <c r="OM114" s="5"/>
      <c r="ON114" s="5"/>
      <c r="OO114" s="5"/>
      <c r="OP114" s="5"/>
      <c r="OQ114" s="5"/>
      <c r="OR114" s="5"/>
      <c r="OS114" s="5"/>
      <c r="OT114" s="5"/>
      <c r="OU114" s="5"/>
      <c r="OV114" s="5"/>
      <c r="OW114" s="5"/>
      <c r="OX114" s="5"/>
      <c r="OY114" s="5"/>
      <c r="OZ114" s="5"/>
      <c r="PA114" s="5"/>
      <c r="PB114" s="5"/>
      <c r="PC114" s="5"/>
      <c r="PD114" s="5"/>
      <c r="PE114" s="5"/>
      <c r="PF114" s="5"/>
      <c r="PG114" s="5"/>
      <c r="PH114" s="5"/>
      <c r="PI114" s="5"/>
      <c r="PJ114" s="5"/>
      <c r="PK114" s="5"/>
      <c r="PL114" s="5"/>
      <c r="PM114" s="5"/>
      <c r="PN114" s="5"/>
      <c r="PO114" s="5"/>
      <c r="PP114" s="5"/>
      <c r="PQ114" s="5"/>
      <c r="PR114" s="5"/>
      <c r="PS114" s="5"/>
      <c r="PT114" s="5"/>
      <c r="PU114" s="5"/>
      <c r="PV114" s="5"/>
      <c r="PW114" s="5"/>
      <c r="PX114" s="5"/>
      <c r="PY114" s="5"/>
      <c r="PZ114" s="5"/>
      <c r="QA114" s="5"/>
      <c r="QB114" s="5"/>
      <c r="QC114" s="5"/>
      <c r="QD114" s="5"/>
      <c r="QE114" s="5"/>
      <c r="QF114" s="5"/>
      <c r="QG114" s="5"/>
      <c r="QH114" s="5"/>
      <c r="QI114" s="5"/>
      <c r="QJ114" s="5"/>
      <c r="QK114" s="5"/>
      <c r="QL114" s="5"/>
      <c r="QM114" s="5"/>
      <c r="QN114" s="5"/>
      <c r="QO114" s="5"/>
      <c r="QP114" s="5"/>
      <c r="QQ114" s="5"/>
      <c r="QR114" s="5"/>
      <c r="QS114" s="5"/>
      <c r="QT114" s="5"/>
      <c r="QU114" s="5"/>
      <c r="QV114" s="5"/>
      <c r="QW114" s="5"/>
      <c r="QX114" s="5"/>
      <c r="QY114" s="5"/>
      <c r="QZ114" s="5"/>
      <c r="RA114" s="5"/>
      <c r="RB114" s="5"/>
      <c r="RC114" s="5"/>
      <c r="RD114" s="5"/>
      <c r="RE114" s="5"/>
      <c r="RF114" s="5"/>
      <c r="RG114" s="5"/>
      <c r="RH114" s="5"/>
      <c r="RI114" s="5"/>
      <c r="RJ114" s="5"/>
      <c r="RK114" s="5"/>
      <c r="RL114" s="5"/>
      <c r="RM114" s="5"/>
      <c r="RN114" s="5"/>
      <c r="RO114" s="5"/>
      <c r="RP114" s="5"/>
      <c r="RQ114" s="5"/>
      <c r="RR114" s="5"/>
      <c r="RS114" s="5"/>
      <c r="RT114" s="5"/>
      <c r="RU114" s="5"/>
      <c r="RV114" s="5"/>
      <c r="RW114" s="5"/>
      <c r="RX114" s="5"/>
      <c r="RY114" s="5"/>
      <c r="RZ114" s="5"/>
      <c r="SA114" s="5"/>
      <c r="SB114" s="5"/>
      <c r="SC114" s="5"/>
      <c r="SD114" s="5"/>
      <c r="SE114" s="5"/>
      <c r="SF114" s="5"/>
      <c r="SG114" s="5"/>
      <c r="SH114" s="5"/>
      <c r="SI114" s="5"/>
      <c r="SJ114" s="5"/>
      <c r="SK114" s="5"/>
      <c r="SL114" s="5"/>
      <c r="SM114" s="5"/>
      <c r="SN114" s="5"/>
      <c r="SO114" s="5"/>
      <c r="SP114" s="5"/>
      <c r="SQ114" s="5"/>
      <c r="SR114" s="5"/>
      <c r="SS114" s="5"/>
      <c r="ST114" s="5"/>
      <c r="SU114" s="5"/>
      <c r="SV114" s="5"/>
      <c r="SW114" s="5"/>
      <c r="SX114" s="5"/>
      <c r="SY114" s="5"/>
      <c r="SZ114" s="5"/>
      <c r="TA114" s="5"/>
      <c r="TB114" s="5"/>
      <c r="TC114" s="5"/>
      <c r="TD114" s="5"/>
      <c r="TE114" s="5"/>
      <c r="TF114" s="5"/>
      <c r="TG114" s="5"/>
      <c r="TH114" s="5"/>
      <c r="TI114" s="5"/>
      <c r="TJ114" s="5"/>
      <c r="TK114" s="5"/>
      <c r="TL114" s="5"/>
      <c r="TM114" s="5"/>
      <c r="TN114" s="5"/>
      <c r="TO114" s="5"/>
      <c r="TP114" s="5"/>
      <c r="TQ114" s="5"/>
      <c r="TR114" s="5"/>
      <c r="TS114" s="5"/>
      <c r="TT114" s="5"/>
      <c r="TU114" s="5"/>
      <c r="TV114" s="5"/>
      <c r="TW114" s="5"/>
      <c r="TX114" s="5"/>
      <c r="TY114" s="5"/>
      <c r="TZ114" s="5"/>
      <c r="UA114" s="5"/>
      <c r="UB114" s="5"/>
      <c r="UC114" s="5"/>
      <c r="UD114" s="5"/>
      <c r="UE114" s="5"/>
      <c r="UF114" s="5"/>
      <c r="UG114" s="5"/>
      <c r="UH114" s="5"/>
      <c r="UI114" s="5"/>
      <c r="UJ114" s="5"/>
      <c r="UK114" s="5"/>
      <c r="UL114" s="5"/>
      <c r="UM114" s="5"/>
      <c r="UN114" s="5"/>
      <c r="UO114" s="5"/>
      <c r="UP114" s="5"/>
      <c r="UQ114" s="5"/>
      <c r="UR114" s="5"/>
      <c r="US114" s="5"/>
      <c r="UT114" s="5"/>
      <c r="UU114" s="5"/>
      <c r="UV114" s="5"/>
      <c r="UW114" s="5"/>
      <c r="UX114" s="5"/>
      <c r="UY114" s="5"/>
      <c r="UZ114" s="5"/>
      <c r="VA114" s="5"/>
      <c r="VB114" s="5"/>
      <c r="VC114" s="5"/>
      <c r="VD114" s="5"/>
      <c r="VE114" s="5"/>
      <c r="VF114" s="5"/>
      <c r="VG114" s="5"/>
      <c r="VH114" s="5"/>
      <c r="VI114" s="5"/>
      <c r="VJ114" s="5"/>
      <c r="VK114" s="5"/>
      <c r="VL114" s="5"/>
      <c r="VM114" s="5"/>
      <c r="VN114" s="5"/>
      <c r="VO114" s="5"/>
      <c r="VP114" s="5"/>
      <c r="VQ114" s="5"/>
      <c r="VR114" s="5"/>
      <c r="VS114" s="5"/>
      <c r="VT114" s="5"/>
      <c r="VU114" s="5"/>
      <c r="VV114" s="5"/>
      <c r="VW114" s="5"/>
      <c r="VX114" s="5"/>
      <c r="VY114" s="5"/>
      <c r="VZ114" s="5"/>
      <c r="WA114" s="5"/>
      <c r="WB114" s="5"/>
      <c r="WC114" s="5"/>
      <c r="WD114" s="5"/>
      <c r="WE114" s="5"/>
      <c r="WF114" s="5"/>
      <c r="WG114" s="5"/>
      <c r="WH114" s="5"/>
      <c r="WI114" s="5"/>
      <c r="WJ114" s="5"/>
      <c r="WK114" s="5"/>
      <c r="WL114" s="5"/>
      <c r="WM114" s="5"/>
      <c r="WN114" s="5"/>
      <c r="WO114" s="5"/>
      <c r="WP114" s="5"/>
      <c r="WQ114" s="5"/>
      <c r="WR114" s="5"/>
      <c r="WS114" s="5"/>
      <c r="WT114" s="5"/>
      <c r="WU114" s="5"/>
      <c r="WV114" s="5"/>
      <c r="WW114" s="5"/>
      <c r="WX114" s="5"/>
      <c r="WY114" s="5"/>
      <c r="WZ114" s="5"/>
      <c r="XA114" s="5"/>
      <c r="XB114" s="5"/>
      <c r="XC114" s="5"/>
      <c r="XD114" s="5"/>
      <c r="XE114" s="5"/>
      <c r="XF114" s="5"/>
      <c r="XG114" s="5"/>
      <c r="XH114" s="5"/>
      <c r="XI114" s="5"/>
      <c r="XJ114" s="5"/>
      <c r="XK114" s="5"/>
      <c r="XL114" s="5"/>
      <c r="XM114" s="5"/>
      <c r="XN114" s="5"/>
      <c r="XO114" s="5"/>
      <c r="XP114" s="5"/>
      <c r="XQ114" s="5"/>
      <c r="XR114" s="5"/>
      <c r="XS114" s="5"/>
      <c r="XT114" s="5"/>
      <c r="XU114" s="5"/>
      <c r="XV114" s="5"/>
      <c r="XW114" s="5"/>
      <c r="XX114" s="5"/>
      <c r="XY114" s="5"/>
      <c r="XZ114" s="5"/>
      <c r="YA114" s="5"/>
      <c r="YB114" s="5"/>
      <c r="YC114" s="5"/>
      <c r="YD114" s="5"/>
      <c r="YE114" s="5"/>
      <c r="YF114" s="5"/>
      <c r="YG114" s="5"/>
      <c r="YH114" s="5"/>
      <c r="YI114" s="5"/>
      <c r="YJ114" s="5"/>
      <c r="YK114" s="5"/>
      <c r="YL114" s="5"/>
      <c r="YM114" s="5"/>
      <c r="YN114" s="5"/>
      <c r="YO114" s="5"/>
      <c r="YP114" s="5"/>
      <c r="YQ114" s="5"/>
      <c r="YR114" s="5"/>
      <c r="YS114" s="5"/>
      <c r="YT114" s="5"/>
      <c r="YU114" s="5"/>
      <c r="YV114" s="5"/>
      <c r="YW114" s="5"/>
      <c r="YX114" s="5"/>
      <c r="YY114" s="5"/>
      <c r="YZ114" s="5"/>
      <c r="ZA114" s="5"/>
      <c r="ZB114" s="5"/>
      <c r="ZC114" s="5"/>
      <c r="ZD114" s="5"/>
      <c r="ZE114" s="5"/>
      <c r="ZF114" s="5"/>
      <c r="ZG114" s="5"/>
      <c r="ZH114" s="5"/>
      <c r="ZI114" s="5"/>
      <c r="ZJ114" s="5"/>
      <c r="ZK114" s="5"/>
      <c r="ZL114" s="5"/>
      <c r="ZM114" s="5"/>
      <c r="ZN114" s="5"/>
      <c r="ZO114" s="5"/>
      <c r="ZP114" s="5"/>
      <c r="ZQ114" s="5"/>
      <c r="ZR114" s="5"/>
      <c r="ZS114" s="5"/>
      <c r="ZT114" s="5"/>
      <c r="ZU114" s="5"/>
      <c r="ZV114" s="5"/>
      <c r="ZW114" s="5"/>
      <c r="ZX114" s="5"/>
      <c r="ZY114" s="5"/>
      <c r="ZZ114" s="5"/>
      <c r="AAA114" s="5"/>
      <c r="AAB114" s="5"/>
      <c r="AAC114" s="5"/>
      <c r="AAD114" s="5"/>
      <c r="AAE114" s="5"/>
      <c r="AAF114" s="5"/>
      <c r="AAG114" s="5"/>
      <c r="AAH114" s="5"/>
      <c r="AAI114" s="5"/>
      <c r="AAJ114" s="5"/>
      <c r="AAK114" s="5"/>
      <c r="AAL114" s="5"/>
      <c r="AAM114" s="5"/>
      <c r="AAN114" s="5"/>
      <c r="AAO114" s="5"/>
      <c r="AAP114" s="5"/>
      <c r="AAQ114" s="5"/>
      <c r="AAR114" s="5"/>
      <c r="AAS114" s="5"/>
      <c r="AAT114" s="5"/>
      <c r="AAU114" s="5"/>
      <c r="AAV114" s="5"/>
      <c r="AAW114" s="5"/>
      <c r="AAX114" s="5"/>
      <c r="AAY114" s="5"/>
      <c r="AAZ114" s="5"/>
      <c r="ABA114" s="5"/>
      <c r="ABB114" s="5"/>
      <c r="ABC114" s="5"/>
      <c r="ABD114" s="5"/>
      <c r="ABE114" s="5"/>
      <c r="ABF114" s="5"/>
      <c r="ABG114" s="5"/>
      <c r="ABH114" s="5"/>
      <c r="ABI114" s="5"/>
      <c r="ABJ114" s="5"/>
      <c r="ABK114" s="5"/>
      <c r="ABL114" s="5"/>
      <c r="ABM114" s="5"/>
      <c r="ABN114" s="5"/>
      <c r="ABO114" s="5"/>
      <c r="ABP114" s="5"/>
      <c r="ABQ114" s="5"/>
      <c r="ABR114" s="5"/>
      <c r="ABS114" s="5"/>
      <c r="ABT114" s="5"/>
      <c r="ABU114" s="5"/>
      <c r="ABV114" s="5"/>
      <c r="ABW114" s="5"/>
      <c r="ABX114" s="5"/>
      <c r="ABY114" s="5"/>
      <c r="ABZ114" s="5"/>
      <c r="ACA114" s="5"/>
      <c r="ACB114" s="5"/>
      <c r="ACC114" s="5"/>
      <c r="ACD114" s="5"/>
      <c r="ACE114" s="5"/>
      <c r="ACF114" s="5"/>
      <c r="ACG114" s="5"/>
      <c r="ACH114" s="5"/>
      <c r="ACI114" s="5"/>
      <c r="ACJ114" s="5"/>
      <c r="ACK114" s="5"/>
      <c r="ACL114" s="5"/>
      <c r="ACM114" s="5"/>
      <c r="ACN114" s="5"/>
      <c r="ACO114" s="5"/>
      <c r="ACP114" s="5"/>
      <c r="ACQ114" s="5"/>
      <c r="ACR114" s="5"/>
      <c r="ACS114" s="5"/>
      <c r="ACT114" s="5"/>
      <c r="ACU114" s="5"/>
      <c r="ACV114" s="5"/>
      <c r="ACW114" s="5"/>
      <c r="ACX114" s="5"/>
      <c r="ACY114" s="5"/>
      <c r="ACZ114" s="5"/>
      <c r="ADA114" s="5"/>
      <c r="ADB114" s="5"/>
      <c r="ADC114" s="5"/>
      <c r="ADD114" s="5"/>
      <c r="ADE114" s="5"/>
      <c r="ADF114" s="5"/>
      <c r="ADG114" s="5"/>
      <c r="ADH114" s="5"/>
      <c r="ADI114" s="5"/>
      <c r="ADJ114" s="5"/>
      <c r="ADK114" s="5"/>
      <c r="ADL114" s="5"/>
      <c r="ADM114" s="5"/>
      <c r="ADN114" s="5"/>
      <c r="ADO114" s="5"/>
      <c r="ADP114" s="5"/>
      <c r="ADQ114" s="5"/>
      <c r="ADR114" s="5"/>
      <c r="ADS114" s="5"/>
      <c r="ADT114" s="5"/>
      <c r="ADU114" s="5"/>
      <c r="ADV114" s="5"/>
      <c r="ADW114" s="5"/>
      <c r="ADX114" s="5"/>
      <c r="ADY114" s="5"/>
      <c r="ADZ114" s="5"/>
      <c r="AEA114" s="5"/>
      <c r="AEB114" s="5"/>
      <c r="AEC114" s="5"/>
      <c r="AED114" s="5"/>
      <c r="AEE114" s="5"/>
      <c r="AEF114" s="5"/>
      <c r="AEG114" s="5"/>
      <c r="AEH114" s="5"/>
      <c r="AEI114" s="5"/>
      <c r="AEJ114" s="5"/>
      <c r="AEK114" s="5"/>
      <c r="AEL114" s="5"/>
      <c r="AEM114" s="5"/>
      <c r="AEN114" s="5"/>
      <c r="AEO114" s="5"/>
      <c r="AEP114" s="5"/>
      <c r="AEQ114" s="5"/>
      <c r="AER114" s="5"/>
      <c r="AES114" s="5"/>
      <c r="AET114" s="5"/>
      <c r="AEU114" s="5"/>
      <c r="AEV114" s="5"/>
      <c r="AEW114" s="5"/>
      <c r="AEX114" s="5"/>
      <c r="AEY114" s="5"/>
      <c r="AEZ114" s="5"/>
      <c r="AFA114" s="5"/>
      <c r="AFB114" s="5"/>
      <c r="AFC114" s="5"/>
      <c r="AFD114" s="5"/>
      <c r="AFE114" s="5"/>
      <c r="AFF114" s="5"/>
      <c r="AFG114" s="5"/>
      <c r="AFH114" s="5"/>
      <c r="AFI114" s="5"/>
      <c r="AFJ114" s="5"/>
      <c r="AFK114" s="5"/>
      <c r="AFL114" s="5"/>
      <c r="AFM114" s="5"/>
      <c r="AFN114" s="5"/>
      <c r="AFO114" s="5"/>
      <c r="AFP114" s="5"/>
      <c r="AFQ114" s="5"/>
      <c r="AFR114" s="5"/>
      <c r="AFS114" s="5"/>
      <c r="AFT114" s="5"/>
      <c r="AFU114" s="5"/>
      <c r="AFV114" s="5"/>
      <c r="AFW114" s="5"/>
      <c r="AFX114" s="5"/>
      <c r="AFY114" s="5"/>
      <c r="AFZ114" s="5"/>
      <c r="AGA114" s="5"/>
      <c r="AGB114" s="5"/>
      <c r="AGC114" s="5"/>
      <c r="AGD114" s="5"/>
      <c r="AGE114" s="5"/>
      <c r="AGF114" s="5"/>
      <c r="AGG114" s="5"/>
      <c r="AGH114" s="5"/>
      <c r="AGI114" s="5"/>
      <c r="AGJ114" s="5"/>
      <c r="AGK114" s="5"/>
      <c r="AGL114" s="5"/>
      <c r="AGM114" s="5"/>
      <c r="AGN114" s="5"/>
      <c r="AGO114" s="5"/>
      <c r="AGP114" s="5"/>
      <c r="AGQ114" s="5"/>
      <c r="AGR114" s="5"/>
      <c r="AGS114" s="5"/>
      <c r="AGT114" s="5"/>
      <c r="AGU114" s="5"/>
      <c r="AGV114" s="5"/>
      <c r="AGW114" s="5"/>
      <c r="AGX114" s="5"/>
      <c r="AGY114" s="5"/>
      <c r="AGZ114" s="5"/>
      <c r="AHA114" s="5"/>
      <c r="AHB114" s="5"/>
      <c r="AHC114" s="5"/>
      <c r="AHD114" s="5"/>
      <c r="AHE114" s="5"/>
      <c r="AHF114" s="5"/>
      <c r="AHG114" s="5"/>
      <c r="AHH114" s="5"/>
      <c r="AHI114" s="5"/>
      <c r="AHJ114" s="5"/>
      <c r="AHK114" s="5"/>
      <c r="AHL114" s="5"/>
      <c r="AHM114" s="5"/>
      <c r="AHN114" s="5"/>
      <c r="AHO114" s="5"/>
      <c r="AHP114" s="5"/>
      <c r="AHQ114" s="5"/>
      <c r="AHR114" s="5"/>
      <c r="AHS114" s="5"/>
      <c r="AHT114" s="5"/>
      <c r="AHU114" s="5"/>
      <c r="AHV114" s="5"/>
      <c r="AHW114" s="5"/>
      <c r="AHX114" s="5"/>
      <c r="AHY114" s="5"/>
      <c r="AHZ114" s="5"/>
      <c r="AIA114" s="5"/>
      <c r="AIB114" s="5"/>
      <c r="AIC114" s="5"/>
      <c r="AID114" s="5"/>
      <c r="AIE114" s="5"/>
      <c r="AIF114" s="5"/>
      <c r="AIG114" s="5"/>
      <c r="AIH114" s="5"/>
      <c r="AII114" s="5"/>
      <c r="AIJ114" s="5"/>
      <c r="AIK114" s="5"/>
      <c r="AIL114" s="5"/>
      <c r="AIM114" s="5"/>
      <c r="AIN114" s="5"/>
      <c r="AIO114" s="5"/>
      <c r="AIP114" s="5"/>
      <c r="AIQ114" s="5"/>
      <c r="AIR114" s="5"/>
      <c r="AIS114" s="5"/>
      <c r="AIT114" s="5"/>
      <c r="AIU114" s="5"/>
      <c r="AIV114" s="5"/>
      <c r="AIW114" s="5"/>
      <c r="AIX114" s="5"/>
      <c r="AIY114" s="5"/>
      <c r="AIZ114" s="5"/>
      <c r="AJA114" s="5"/>
      <c r="AJB114" s="5"/>
      <c r="AJC114" s="5"/>
      <c r="AJD114" s="5"/>
      <c r="AJE114" s="5"/>
      <c r="AJF114" s="5"/>
      <c r="AJG114" s="5"/>
      <c r="AJH114" s="5"/>
      <c r="AJI114" s="5"/>
      <c r="AJJ114" s="5"/>
      <c r="AJK114" s="5"/>
      <c r="AJL114" s="5"/>
      <c r="AJM114" s="5"/>
      <c r="AJN114" s="5"/>
      <c r="AJO114" s="5"/>
      <c r="AJP114" s="5"/>
      <c r="AJQ114" s="5"/>
      <c r="AJR114" s="5"/>
      <c r="AJS114" s="5"/>
    </row>
    <row r="115" spans="1:955" s="310" customFormat="1" ht="26.25" customHeight="1" x14ac:dyDescent="0.3">
      <c r="A115" s="305" t="s">
        <v>126</v>
      </c>
      <c r="B115" s="304">
        <v>2260521</v>
      </c>
      <c r="C115" s="257">
        <v>7180</v>
      </c>
      <c r="D115" s="191">
        <f t="shared" si="21"/>
        <v>0</v>
      </c>
      <c r="E115" s="306">
        <f t="shared" si="20"/>
        <v>7180</v>
      </c>
      <c r="F115" s="71">
        <f t="shared" si="15"/>
        <v>0</v>
      </c>
      <c r="G115" s="306"/>
      <c r="H115" s="306"/>
      <c r="I115" s="306" t="e">
        <f t="shared" si="14"/>
        <v>#DIV/0!</v>
      </c>
      <c r="J115" s="307"/>
      <c r="K115" s="307"/>
      <c r="L115" s="249"/>
      <c r="M115" s="249"/>
      <c r="N115" s="249"/>
      <c r="O115" s="249"/>
      <c r="P115" s="249"/>
      <c r="Q115" s="249"/>
      <c r="R115" s="249"/>
      <c r="S115" s="308"/>
      <c r="T115" s="308"/>
      <c r="U115" s="308"/>
      <c r="V115" s="308"/>
      <c r="W115" s="308"/>
      <c r="X115" s="308"/>
      <c r="Y115" s="308"/>
      <c r="Z115" s="308"/>
      <c r="AA115" s="308"/>
      <c r="AB115" s="308"/>
      <c r="AC115" s="308"/>
      <c r="AD115" s="308"/>
      <c r="AE115" s="308"/>
      <c r="AF115" s="308"/>
      <c r="AG115" s="308"/>
      <c r="AH115" s="308"/>
      <c r="AI115" s="308"/>
      <c r="AJ115" s="308"/>
      <c r="AK115" s="308"/>
      <c r="AL115" s="308"/>
      <c r="AM115" s="308"/>
      <c r="AN115" s="308"/>
      <c r="AO115" s="308"/>
      <c r="AP115" s="308"/>
      <c r="AQ115" s="308"/>
      <c r="AR115" s="308"/>
      <c r="AS115" s="308"/>
      <c r="AT115" s="308"/>
      <c r="AU115" s="308"/>
      <c r="AV115" s="309"/>
      <c r="AW115" s="309"/>
    </row>
    <row r="116" spans="1:955" s="216" customFormat="1" ht="28.5" customHeight="1" x14ac:dyDescent="0.3">
      <c r="A116" s="225" t="s">
        <v>127</v>
      </c>
      <c r="B116" s="311">
        <v>2910000</v>
      </c>
      <c r="C116" s="312"/>
      <c r="D116" s="313">
        <f>H116</f>
        <v>0</v>
      </c>
      <c r="E116" s="313">
        <f>C116-D116</f>
        <v>0</v>
      </c>
      <c r="F116" s="96" t="e">
        <f t="shared" si="15"/>
        <v>#DIV/0!</v>
      </c>
      <c r="G116" s="313"/>
      <c r="H116" s="313"/>
      <c r="I116" s="313" t="e">
        <f t="shared" si="14"/>
        <v>#DIV/0!</v>
      </c>
      <c r="J116" s="269"/>
      <c r="K116" s="269"/>
      <c r="L116" s="207"/>
      <c r="M116" s="207"/>
      <c r="N116" s="207"/>
      <c r="O116" s="207"/>
      <c r="P116" s="207"/>
      <c r="Q116" s="207"/>
      <c r="R116" s="207"/>
      <c r="S116" s="208"/>
      <c r="T116" s="208"/>
      <c r="U116" s="208"/>
      <c r="V116" s="208"/>
      <c r="W116" s="208"/>
      <c r="X116" s="208"/>
      <c r="Y116" s="208"/>
      <c r="Z116" s="208"/>
      <c r="AA116" s="208"/>
      <c r="AB116" s="208"/>
      <c r="AC116" s="208"/>
      <c r="AD116" s="208"/>
      <c r="AE116" s="208"/>
      <c r="AF116" s="208"/>
      <c r="AG116" s="208"/>
      <c r="AH116" s="208"/>
      <c r="AI116" s="208"/>
      <c r="AJ116" s="208"/>
      <c r="AK116" s="208"/>
      <c r="AL116" s="208"/>
      <c r="AM116" s="208"/>
      <c r="AN116" s="208"/>
      <c r="AO116" s="208"/>
      <c r="AP116" s="208"/>
      <c r="AQ116" s="208"/>
      <c r="AR116" s="208"/>
      <c r="AS116" s="208"/>
      <c r="AT116" s="208"/>
      <c r="AU116" s="208"/>
      <c r="AV116" s="215"/>
      <c r="AW116" s="215"/>
    </row>
    <row r="117" spans="1:955" s="320" customFormat="1" ht="24" customHeight="1" x14ac:dyDescent="0.35">
      <c r="A117" s="314" t="s">
        <v>41</v>
      </c>
      <c r="B117" s="315" t="s">
        <v>128</v>
      </c>
      <c r="C117" s="316">
        <f>C120+C122+C124+C126+C128+C130+C135+C118</f>
        <v>677855</v>
      </c>
      <c r="D117" s="316">
        <f>D120+D122+D124+D126+D128+D130+D135+D118</f>
        <v>0</v>
      </c>
      <c r="E117" s="316">
        <f>E120+E122+E124+E126+E128+E130+E135+E118</f>
        <v>677855</v>
      </c>
      <c r="F117" s="122">
        <f t="shared" si="15"/>
        <v>0</v>
      </c>
      <c r="G117" s="316">
        <f>G120+G122+G124+G126+G128+G130+G135+G118</f>
        <v>0</v>
      </c>
      <c r="H117" s="316">
        <f>H120+H122+H124+H126+H128+H130+H135+H118</f>
        <v>0</v>
      </c>
      <c r="I117" s="316" t="e">
        <f t="shared" si="14"/>
        <v>#DIV/0!</v>
      </c>
      <c r="J117" s="317"/>
      <c r="K117" s="317"/>
      <c r="L117" s="318"/>
      <c r="M117" s="318"/>
      <c r="N117" s="318"/>
      <c r="O117" s="318"/>
      <c r="P117" s="318"/>
      <c r="Q117" s="318"/>
      <c r="R117" s="318"/>
      <c r="S117" s="318"/>
      <c r="T117" s="318"/>
      <c r="U117" s="318"/>
      <c r="V117" s="318"/>
      <c r="W117" s="318"/>
      <c r="X117" s="318"/>
      <c r="Y117" s="318"/>
      <c r="Z117" s="318"/>
      <c r="AA117" s="318"/>
      <c r="AB117" s="318"/>
      <c r="AC117" s="318"/>
      <c r="AD117" s="318"/>
      <c r="AE117" s="318"/>
      <c r="AF117" s="318"/>
      <c r="AG117" s="318"/>
      <c r="AH117" s="318"/>
      <c r="AI117" s="318"/>
      <c r="AJ117" s="318"/>
      <c r="AK117" s="318"/>
      <c r="AL117" s="318"/>
      <c r="AM117" s="318"/>
      <c r="AN117" s="318"/>
      <c r="AO117" s="318"/>
      <c r="AP117" s="318"/>
      <c r="AQ117" s="318"/>
      <c r="AR117" s="318"/>
      <c r="AS117" s="318"/>
      <c r="AT117" s="318"/>
      <c r="AU117" s="318"/>
      <c r="AV117" s="319"/>
      <c r="AW117" s="319"/>
    </row>
    <row r="118" spans="1:955" s="323" customFormat="1" ht="24" customHeight="1" x14ac:dyDescent="0.3">
      <c r="A118" s="248" t="s">
        <v>129</v>
      </c>
      <c r="B118" s="226">
        <v>340</v>
      </c>
      <c r="C118" s="227">
        <f>C119</f>
        <v>0</v>
      </c>
      <c r="D118" s="227">
        <f>D119</f>
        <v>0</v>
      </c>
      <c r="E118" s="227">
        <f>E119</f>
        <v>0</v>
      </c>
      <c r="F118" s="96" t="e">
        <f t="shared" si="15"/>
        <v>#DIV/0!</v>
      </c>
      <c r="G118" s="227">
        <f>G119</f>
        <v>0</v>
      </c>
      <c r="H118" s="227">
        <f>H119</f>
        <v>0</v>
      </c>
      <c r="I118" s="227" t="e">
        <f t="shared" si="14"/>
        <v>#DIV/0!</v>
      </c>
      <c r="J118" s="321"/>
      <c r="K118" s="321"/>
      <c r="L118" s="322"/>
      <c r="M118" s="322"/>
      <c r="N118" s="322"/>
      <c r="O118" s="322"/>
      <c r="P118" s="322"/>
      <c r="Q118" s="322"/>
      <c r="R118" s="322"/>
      <c r="S118" s="322"/>
      <c r="T118" s="322"/>
      <c r="U118" s="322"/>
      <c r="V118" s="322"/>
      <c r="W118" s="322"/>
      <c r="X118" s="322"/>
      <c r="Y118" s="322"/>
      <c r="Z118" s="322"/>
      <c r="AA118" s="322"/>
      <c r="AB118" s="322"/>
      <c r="AC118" s="322"/>
      <c r="AD118" s="322"/>
      <c r="AE118" s="322"/>
      <c r="AF118" s="322"/>
      <c r="AG118" s="322"/>
      <c r="AH118" s="322"/>
      <c r="AI118" s="322"/>
      <c r="AJ118" s="322"/>
      <c r="AK118" s="322"/>
      <c r="AL118" s="322"/>
      <c r="AM118" s="322"/>
      <c r="AN118" s="322"/>
      <c r="AO118" s="322"/>
      <c r="AP118" s="322"/>
      <c r="AQ118" s="322"/>
      <c r="AR118" s="322"/>
      <c r="AS118" s="322"/>
      <c r="AT118" s="322"/>
      <c r="AU118" s="322"/>
      <c r="AV118" s="322"/>
      <c r="AW118" s="322"/>
    </row>
    <row r="119" spans="1:955" s="284" customFormat="1" ht="36" customHeight="1" x14ac:dyDescent="0.25">
      <c r="A119" s="285" t="s">
        <v>119</v>
      </c>
      <c r="B119" s="324">
        <v>3400045</v>
      </c>
      <c r="C119" s="325"/>
      <c r="D119" s="279">
        <f>H119</f>
        <v>0</v>
      </c>
      <c r="E119" s="279">
        <f>C119-D119</f>
        <v>0</v>
      </c>
      <c r="F119" s="71" t="e">
        <f t="shared" si="15"/>
        <v>#DIV/0!</v>
      </c>
      <c r="G119" s="279"/>
      <c r="H119" s="279"/>
      <c r="I119" s="279" t="e">
        <f t="shared" si="14"/>
        <v>#DIV/0!</v>
      </c>
      <c r="J119" s="280"/>
      <c r="K119" s="280"/>
      <c r="L119" s="281"/>
      <c r="M119" s="281"/>
      <c r="N119" s="281"/>
      <c r="O119" s="281"/>
      <c r="P119" s="281"/>
      <c r="Q119" s="281"/>
      <c r="R119" s="281"/>
      <c r="S119" s="282"/>
      <c r="T119" s="282"/>
      <c r="U119" s="282"/>
      <c r="V119" s="282"/>
      <c r="W119" s="282"/>
      <c r="X119" s="282"/>
      <c r="Y119" s="282"/>
      <c r="Z119" s="282"/>
      <c r="AA119" s="282"/>
      <c r="AB119" s="282"/>
      <c r="AC119" s="282"/>
      <c r="AD119" s="282"/>
      <c r="AE119" s="282"/>
      <c r="AF119" s="282"/>
      <c r="AG119" s="282"/>
      <c r="AH119" s="282"/>
      <c r="AI119" s="282"/>
      <c r="AJ119" s="282"/>
      <c r="AK119" s="282"/>
      <c r="AL119" s="282"/>
      <c r="AM119" s="282"/>
      <c r="AN119" s="282"/>
      <c r="AO119" s="282"/>
      <c r="AP119" s="282"/>
      <c r="AQ119" s="282"/>
      <c r="AR119" s="282"/>
      <c r="AS119" s="282"/>
      <c r="AT119" s="282"/>
      <c r="AU119" s="282"/>
      <c r="AV119" s="283"/>
      <c r="AW119" s="283"/>
    </row>
    <row r="120" spans="1:955" s="323" customFormat="1" ht="31.5" x14ac:dyDescent="0.3">
      <c r="A120" s="248" t="s">
        <v>130</v>
      </c>
      <c r="B120" s="226">
        <v>341</v>
      </c>
      <c r="C120" s="227">
        <f>C121</f>
        <v>22000</v>
      </c>
      <c r="D120" s="227">
        <f>D121</f>
        <v>0</v>
      </c>
      <c r="E120" s="227">
        <f>E121</f>
        <v>22000</v>
      </c>
      <c r="F120" s="96">
        <f t="shared" si="15"/>
        <v>0</v>
      </c>
      <c r="G120" s="227">
        <f>G121</f>
        <v>0</v>
      </c>
      <c r="H120" s="227">
        <f>H121</f>
        <v>0</v>
      </c>
      <c r="I120" s="227" t="e">
        <f t="shared" si="14"/>
        <v>#DIV/0!</v>
      </c>
      <c r="J120" s="321"/>
      <c r="K120" s="321"/>
      <c r="L120" s="249"/>
      <c r="M120" s="249"/>
      <c r="N120" s="249"/>
      <c r="O120" s="249"/>
      <c r="P120" s="249"/>
      <c r="Q120" s="249"/>
      <c r="R120" s="249"/>
      <c r="S120" s="249"/>
      <c r="T120" s="249"/>
      <c r="U120" s="249"/>
      <c r="V120" s="249"/>
      <c r="W120" s="249"/>
      <c r="X120" s="249"/>
      <c r="Y120" s="249"/>
      <c r="Z120" s="249"/>
      <c r="AA120" s="249"/>
      <c r="AB120" s="249"/>
      <c r="AC120" s="249"/>
      <c r="AD120" s="249"/>
      <c r="AE120" s="249"/>
      <c r="AF120" s="249"/>
      <c r="AG120" s="249"/>
      <c r="AH120" s="249"/>
      <c r="AI120" s="249"/>
      <c r="AJ120" s="249"/>
      <c r="AK120" s="249"/>
      <c r="AL120" s="249"/>
      <c r="AM120" s="249"/>
      <c r="AN120" s="249"/>
      <c r="AO120" s="249"/>
      <c r="AP120" s="249"/>
      <c r="AQ120" s="249"/>
      <c r="AR120" s="249"/>
      <c r="AS120" s="249"/>
      <c r="AT120" s="249"/>
      <c r="AU120" s="249"/>
      <c r="AV120" s="322"/>
      <c r="AW120" s="322"/>
    </row>
    <row r="121" spans="1:955" s="254" customFormat="1" ht="31.5" x14ac:dyDescent="0.3">
      <c r="A121" s="235" t="s">
        <v>131</v>
      </c>
      <c r="B121" s="273">
        <v>3410001</v>
      </c>
      <c r="C121" s="237">
        <v>22000</v>
      </c>
      <c r="D121" s="205">
        <f>H121</f>
        <v>0</v>
      </c>
      <c r="E121" s="205">
        <f>C121-D121</f>
        <v>22000</v>
      </c>
      <c r="F121" s="71">
        <f t="shared" si="15"/>
        <v>0</v>
      </c>
      <c r="G121" s="205"/>
      <c r="H121" s="205"/>
      <c r="I121" s="205" t="e">
        <f t="shared" si="14"/>
        <v>#DIV/0!</v>
      </c>
      <c r="J121" s="238"/>
      <c r="K121" s="238"/>
      <c r="L121" s="239"/>
      <c r="M121" s="239"/>
      <c r="N121" s="239"/>
      <c r="O121" s="239"/>
      <c r="P121" s="239"/>
      <c r="Q121" s="239"/>
      <c r="R121" s="239"/>
      <c r="S121" s="252"/>
      <c r="T121" s="252"/>
      <c r="U121" s="252"/>
      <c r="V121" s="252"/>
      <c r="W121" s="252"/>
      <c r="X121" s="252"/>
      <c r="Y121" s="252"/>
      <c r="Z121" s="252"/>
      <c r="AA121" s="252"/>
      <c r="AB121" s="252"/>
      <c r="AC121" s="252"/>
      <c r="AD121" s="252"/>
      <c r="AE121" s="252"/>
      <c r="AF121" s="252"/>
      <c r="AG121" s="252"/>
      <c r="AH121" s="252"/>
      <c r="AI121" s="252"/>
      <c r="AJ121" s="252"/>
      <c r="AK121" s="252"/>
      <c r="AL121" s="252"/>
      <c r="AM121" s="252"/>
      <c r="AN121" s="252"/>
      <c r="AO121" s="252"/>
      <c r="AP121" s="252"/>
      <c r="AQ121" s="252"/>
      <c r="AR121" s="252"/>
      <c r="AS121" s="252"/>
      <c r="AT121" s="252"/>
      <c r="AU121" s="252"/>
      <c r="AV121" s="253"/>
      <c r="AW121" s="253"/>
    </row>
    <row r="122" spans="1:955" s="330" customFormat="1" ht="18.75" x14ac:dyDescent="0.3">
      <c r="A122" s="326" t="s">
        <v>132</v>
      </c>
      <c r="B122" s="327">
        <v>342</v>
      </c>
      <c r="C122" s="328">
        <f>C123</f>
        <v>0</v>
      </c>
      <c r="D122" s="328">
        <f>D123</f>
        <v>0</v>
      </c>
      <c r="E122" s="328">
        <f>E123</f>
        <v>0</v>
      </c>
      <c r="F122" s="96" t="e">
        <f t="shared" si="15"/>
        <v>#DIV/0!</v>
      </c>
      <c r="G122" s="328">
        <f>G123</f>
        <v>0</v>
      </c>
      <c r="H122" s="328">
        <f>H123</f>
        <v>0</v>
      </c>
      <c r="I122" s="328" t="e">
        <f t="shared" si="14"/>
        <v>#DIV/0!</v>
      </c>
      <c r="J122" s="269"/>
      <c r="K122" s="269"/>
      <c r="L122" s="207"/>
      <c r="M122" s="207"/>
      <c r="N122" s="207"/>
      <c r="O122" s="207"/>
      <c r="P122" s="207"/>
      <c r="Q122" s="207"/>
      <c r="R122" s="207"/>
      <c r="S122" s="207"/>
      <c r="T122" s="207"/>
      <c r="U122" s="207"/>
      <c r="V122" s="207"/>
      <c r="W122" s="207"/>
      <c r="X122" s="207"/>
      <c r="Y122" s="207"/>
      <c r="Z122" s="207"/>
      <c r="AA122" s="207"/>
      <c r="AB122" s="207"/>
      <c r="AC122" s="207"/>
      <c r="AD122" s="207"/>
      <c r="AE122" s="207"/>
      <c r="AF122" s="207"/>
      <c r="AG122" s="207"/>
      <c r="AH122" s="207"/>
      <c r="AI122" s="207"/>
      <c r="AJ122" s="207"/>
      <c r="AK122" s="207"/>
      <c r="AL122" s="207"/>
      <c r="AM122" s="207"/>
      <c r="AN122" s="207"/>
      <c r="AO122" s="207"/>
      <c r="AP122" s="207"/>
      <c r="AQ122" s="207"/>
      <c r="AR122" s="207"/>
      <c r="AS122" s="207"/>
      <c r="AT122" s="207"/>
      <c r="AU122" s="207"/>
      <c r="AV122" s="329"/>
      <c r="AW122" s="329"/>
    </row>
    <row r="123" spans="1:955" s="337" customFormat="1" ht="33" customHeight="1" x14ac:dyDescent="0.3">
      <c r="A123" s="331" t="s">
        <v>133</v>
      </c>
      <c r="B123" s="332">
        <v>3420000</v>
      </c>
      <c r="C123" s="333"/>
      <c r="D123" s="260">
        <f>H123</f>
        <v>0</v>
      </c>
      <c r="E123" s="260">
        <f>C123-D123</f>
        <v>0</v>
      </c>
      <c r="F123" s="71" t="e">
        <f t="shared" si="15"/>
        <v>#DIV/0!</v>
      </c>
      <c r="G123" s="260"/>
      <c r="H123" s="260"/>
      <c r="I123" s="260" t="e">
        <f t="shared" si="14"/>
        <v>#DIV/0!</v>
      </c>
      <c r="J123" s="334"/>
      <c r="K123" s="334"/>
      <c r="L123" s="335"/>
      <c r="M123" s="335"/>
      <c r="N123" s="335"/>
      <c r="O123" s="335"/>
      <c r="P123" s="335"/>
      <c r="Q123" s="335"/>
      <c r="R123" s="335"/>
      <c r="S123" s="336"/>
      <c r="T123" s="336"/>
      <c r="U123" s="336"/>
      <c r="V123" s="336"/>
      <c r="W123" s="336"/>
      <c r="X123" s="336"/>
      <c r="Y123" s="336"/>
      <c r="Z123" s="336"/>
      <c r="AA123" s="336"/>
      <c r="AB123" s="336"/>
      <c r="AC123" s="336"/>
      <c r="AD123" s="336"/>
      <c r="AE123" s="336"/>
      <c r="AF123" s="336"/>
      <c r="AG123" s="336"/>
      <c r="AH123" s="336"/>
      <c r="AI123" s="336"/>
      <c r="AJ123" s="336"/>
      <c r="AK123" s="336"/>
      <c r="AL123" s="336"/>
      <c r="AM123" s="336"/>
      <c r="AN123" s="336"/>
      <c r="AO123" s="336"/>
      <c r="AP123" s="336"/>
      <c r="AQ123" s="336"/>
      <c r="AR123" s="336"/>
      <c r="AS123" s="336"/>
      <c r="AT123" s="336"/>
      <c r="AU123" s="336"/>
      <c r="AV123" s="336"/>
      <c r="AW123" s="336"/>
    </row>
    <row r="124" spans="1:955" s="343" customFormat="1" ht="33" customHeight="1" x14ac:dyDescent="0.3">
      <c r="A124" s="338" t="s">
        <v>134</v>
      </c>
      <c r="B124" s="339">
        <v>343</v>
      </c>
      <c r="C124" s="340">
        <f>C125</f>
        <v>2775</v>
      </c>
      <c r="D124" s="340">
        <f>D125</f>
        <v>0</v>
      </c>
      <c r="E124" s="340">
        <f>E125</f>
        <v>2775</v>
      </c>
      <c r="F124" s="96">
        <f t="shared" si="15"/>
        <v>0</v>
      </c>
      <c r="G124" s="340">
        <f>G125</f>
        <v>0</v>
      </c>
      <c r="H124" s="340">
        <f>H125</f>
        <v>0</v>
      </c>
      <c r="I124" s="340" t="e">
        <f t="shared" si="14"/>
        <v>#DIV/0!</v>
      </c>
      <c r="J124" s="341"/>
      <c r="K124" s="341"/>
      <c r="L124" s="335"/>
      <c r="M124" s="335"/>
      <c r="N124" s="335"/>
      <c r="O124" s="335"/>
      <c r="P124" s="335"/>
      <c r="Q124" s="335"/>
      <c r="R124" s="335"/>
      <c r="S124" s="335"/>
      <c r="T124" s="335"/>
      <c r="U124" s="335"/>
      <c r="V124" s="335"/>
      <c r="W124" s="335"/>
      <c r="X124" s="335"/>
      <c r="Y124" s="335"/>
      <c r="Z124" s="335"/>
      <c r="AA124" s="335"/>
      <c r="AB124" s="335"/>
      <c r="AC124" s="335"/>
      <c r="AD124" s="335"/>
      <c r="AE124" s="335"/>
      <c r="AF124" s="335"/>
      <c r="AG124" s="335"/>
      <c r="AH124" s="335"/>
      <c r="AI124" s="335"/>
      <c r="AJ124" s="335"/>
      <c r="AK124" s="335"/>
      <c r="AL124" s="335"/>
      <c r="AM124" s="335"/>
      <c r="AN124" s="335"/>
      <c r="AO124" s="335"/>
      <c r="AP124" s="335"/>
      <c r="AQ124" s="335"/>
      <c r="AR124" s="335"/>
      <c r="AS124" s="335"/>
      <c r="AT124" s="335"/>
      <c r="AU124" s="335"/>
      <c r="AV124" s="342"/>
      <c r="AW124" s="342"/>
    </row>
    <row r="125" spans="1:955" s="265" customFormat="1" ht="27" customHeight="1" x14ac:dyDescent="0.3">
      <c r="A125" s="235" t="s">
        <v>135</v>
      </c>
      <c r="B125" s="297">
        <v>3430002</v>
      </c>
      <c r="C125" s="237">
        <v>2775</v>
      </c>
      <c r="D125" s="260">
        <f>H125</f>
        <v>0</v>
      </c>
      <c r="E125" s="260">
        <f>C125-D125</f>
        <v>2775</v>
      </c>
      <c r="F125" s="71">
        <f t="shared" si="15"/>
        <v>0</v>
      </c>
      <c r="G125" s="260"/>
      <c r="H125" s="260"/>
      <c r="I125" s="260" t="e">
        <f t="shared" si="14"/>
        <v>#DIV/0!</v>
      </c>
      <c r="J125" s="261"/>
      <c r="K125" s="261"/>
      <c r="L125" s="262"/>
      <c r="M125" s="262"/>
      <c r="N125" s="262"/>
      <c r="O125" s="262"/>
      <c r="P125" s="262"/>
      <c r="Q125" s="262"/>
      <c r="R125" s="262"/>
      <c r="S125" s="263"/>
      <c r="T125" s="263"/>
      <c r="U125" s="263"/>
      <c r="V125" s="263"/>
      <c r="W125" s="263"/>
      <c r="X125" s="263"/>
      <c r="Y125" s="263"/>
      <c r="Z125" s="263"/>
      <c r="AA125" s="263"/>
      <c r="AB125" s="263"/>
      <c r="AC125" s="263"/>
      <c r="AD125" s="263"/>
      <c r="AE125" s="263"/>
      <c r="AF125" s="263"/>
      <c r="AG125" s="263"/>
      <c r="AH125" s="263"/>
      <c r="AI125" s="263"/>
      <c r="AJ125" s="263"/>
      <c r="AK125" s="263"/>
      <c r="AL125" s="263"/>
      <c r="AM125" s="263"/>
      <c r="AN125" s="263"/>
      <c r="AO125" s="263"/>
      <c r="AP125" s="263"/>
      <c r="AQ125" s="263"/>
      <c r="AR125" s="263"/>
      <c r="AS125" s="263"/>
      <c r="AT125" s="263"/>
      <c r="AU125" s="263"/>
      <c r="AV125" s="264"/>
      <c r="AW125" s="264"/>
    </row>
    <row r="126" spans="1:955" s="343" customFormat="1" ht="27" customHeight="1" x14ac:dyDescent="0.3">
      <c r="A126" s="326" t="s">
        <v>136</v>
      </c>
      <c r="B126" s="344">
        <v>344</v>
      </c>
      <c r="C126" s="328">
        <f>C127</f>
        <v>270000</v>
      </c>
      <c r="D126" s="328">
        <f>D127</f>
        <v>0</v>
      </c>
      <c r="E126" s="328">
        <f>E127</f>
        <v>270000</v>
      </c>
      <c r="F126" s="96">
        <f t="shared" si="15"/>
        <v>0</v>
      </c>
      <c r="G126" s="328">
        <f>G127</f>
        <v>0</v>
      </c>
      <c r="H126" s="328">
        <f>H127</f>
        <v>0</v>
      </c>
      <c r="I126" s="328" t="e">
        <f t="shared" si="14"/>
        <v>#DIV/0!</v>
      </c>
      <c r="J126" s="341"/>
      <c r="K126" s="341"/>
      <c r="L126" s="335"/>
      <c r="M126" s="335"/>
      <c r="N126" s="335"/>
      <c r="O126" s="335"/>
      <c r="P126" s="335"/>
      <c r="Q126" s="335"/>
      <c r="R126" s="335"/>
      <c r="S126" s="335"/>
      <c r="T126" s="335"/>
      <c r="U126" s="335"/>
      <c r="V126" s="335"/>
      <c r="W126" s="335"/>
      <c r="X126" s="335"/>
      <c r="Y126" s="335"/>
      <c r="Z126" s="335"/>
      <c r="AA126" s="335"/>
      <c r="AB126" s="335"/>
      <c r="AC126" s="335"/>
      <c r="AD126" s="335"/>
      <c r="AE126" s="335"/>
      <c r="AF126" s="335"/>
      <c r="AG126" s="335"/>
      <c r="AH126" s="335"/>
      <c r="AI126" s="335"/>
      <c r="AJ126" s="335"/>
      <c r="AK126" s="335"/>
      <c r="AL126" s="335"/>
      <c r="AM126" s="335"/>
      <c r="AN126" s="335"/>
      <c r="AO126" s="335"/>
      <c r="AP126" s="335"/>
      <c r="AQ126" s="335"/>
      <c r="AR126" s="335"/>
      <c r="AS126" s="335"/>
      <c r="AT126" s="335"/>
      <c r="AU126" s="335"/>
      <c r="AV126" s="342"/>
      <c r="AW126" s="342"/>
    </row>
    <row r="127" spans="1:955" s="265" customFormat="1" ht="18.75" x14ac:dyDescent="0.3">
      <c r="A127" s="345" t="s">
        <v>137</v>
      </c>
      <c r="B127" s="297">
        <v>3440000</v>
      </c>
      <c r="C127" s="237">
        <v>270000</v>
      </c>
      <c r="D127" s="260">
        <f>H127</f>
        <v>0</v>
      </c>
      <c r="E127" s="260">
        <f>C127-D127</f>
        <v>270000</v>
      </c>
      <c r="F127" s="71">
        <f t="shared" si="15"/>
        <v>0</v>
      </c>
      <c r="G127" s="260"/>
      <c r="H127" s="260"/>
      <c r="I127" s="260" t="e">
        <f t="shared" si="14"/>
        <v>#DIV/0!</v>
      </c>
      <c r="J127" s="261"/>
      <c r="K127" s="261"/>
      <c r="L127" s="262"/>
      <c r="M127" s="262"/>
      <c r="N127" s="262"/>
      <c r="O127" s="262"/>
      <c r="P127" s="262"/>
      <c r="Q127" s="262"/>
      <c r="R127" s="262"/>
      <c r="S127" s="263"/>
      <c r="T127" s="263"/>
      <c r="U127" s="263"/>
      <c r="V127" s="263"/>
      <c r="W127" s="263"/>
      <c r="X127" s="263"/>
      <c r="Y127" s="263"/>
      <c r="Z127" s="263"/>
      <c r="AA127" s="263"/>
      <c r="AB127" s="263"/>
      <c r="AC127" s="263"/>
      <c r="AD127" s="263"/>
      <c r="AE127" s="263"/>
      <c r="AF127" s="263"/>
      <c r="AG127" s="263"/>
      <c r="AH127" s="263"/>
      <c r="AI127" s="263"/>
      <c r="AJ127" s="263"/>
      <c r="AK127" s="263"/>
      <c r="AL127" s="263"/>
      <c r="AM127" s="263"/>
      <c r="AN127" s="263"/>
      <c r="AO127" s="263"/>
      <c r="AP127" s="263"/>
      <c r="AQ127" s="263"/>
      <c r="AR127" s="263"/>
      <c r="AS127" s="263"/>
      <c r="AT127" s="263"/>
      <c r="AU127" s="263"/>
      <c r="AV127" s="264"/>
      <c r="AW127" s="264"/>
    </row>
    <row r="128" spans="1:955" s="343" customFormat="1" ht="18.75" x14ac:dyDescent="0.3">
      <c r="A128" s="346" t="s">
        <v>138</v>
      </c>
      <c r="B128" s="344">
        <v>345</v>
      </c>
      <c r="C128" s="328">
        <f>C129</f>
        <v>127800</v>
      </c>
      <c r="D128" s="328">
        <f>D129</f>
        <v>0</v>
      </c>
      <c r="E128" s="328">
        <f>E129</f>
        <v>127800</v>
      </c>
      <c r="F128" s="96">
        <f t="shared" si="15"/>
        <v>0</v>
      </c>
      <c r="G128" s="328">
        <f>G129</f>
        <v>0</v>
      </c>
      <c r="H128" s="328">
        <f>H129</f>
        <v>0</v>
      </c>
      <c r="I128" s="328" t="e">
        <f t="shared" si="14"/>
        <v>#DIV/0!</v>
      </c>
      <c r="J128" s="341"/>
      <c r="K128" s="341"/>
      <c r="L128" s="335"/>
      <c r="M128" s="335"/>
      <c r="N128" s="335"/>
      <c r="O128" s="335"/>
      <c r="P128" s="335"/>
      <c r="Q128" s="335"/>
      <c r="R128" s="335"/>
      <c r="S128" s="335"/>
      <c r="T128" s="335"/>
      <c r="U128" s="335"/>
      <c r="V128" s="335"/>
      <c r="W128" s="335"/>
      <c r="X128" s="335"/>
      <c r="Y128" s="335"/>
      <c r="Z128" s="335"/>
      <c r="AA128" s="335"/>
      <c r="AB128" s="335"/>
      <c r="AC128" s="335"/>
      <c r="AD128" s="335"/>
      <c r="AE128" s="335"/>
      <c r="AF128" s="335"/>
      <c r="AG128" s="335"/>
      <c r="AH128" s="335"/>
      <c r="AI128" s="335"/>
      <c r="AJ128" s="335"/>
      <c r="AK128" s="335"/>
      <c r="AL128" s="335"/>
      <c r="AM128" s="335"/>
      <c r="AN128" s="335"/>
      <c r="AO128" s="335"/>
      <c r="AP128" s="335"/>
      <c r="AQ128" s="335"/>
      <c r="AR128" s="335"/>
      <c r="AS128" s="335"/>
      <c r="AT128" s="335"/>
      <c r="AU128" s="335"/>
      <c r="AV128" s="342"/>
      <c r="AW128" s="342"/>
    </row>
    <row r="129" spans="1:49" s="265" customFormat="1" ht="18.75" x14ac:dyDescent="0.3">
      <c r="A129" s="235" t="s">
        <v>139</v>
      </c>
      <c r="B129" s="297">
        <v>3450000</v>
      </c>
      <c r="C129" s="237">
        <v>127800</v>
      </c>
      <c r="D129" s="260">
        <f>H129</f>
        <v>0</v>
      </c>
      <c r="E129" s="260">
        <f>C129-D129</f>
        <v>127800</v>
      </c>
      <c r="F129" s="71">
        <f t="shared" si="15"/>
        <v>0</v>
      </c>
      <c r="G129" s="260"/>
      <c r="H129" s="260"/>
      <c r="I129" s="260" t="e">
        <f t="shared" si="14"/>
        <v>#DIV/0!</v>
      </c>
      <c r="J129" s="261"/>
      <c r="K129" s="261"/>
      <c r="L129" s="262"/>
      <c r="M129" s="262"/>
      <c r="N129" s="262"/>
      <c r="O129" s="262"/>
      <c r="P129" s="262"/>
      <c r="Q129" s="262"/>
      <c r="R129" s="262"/>
      <c r="S129" s="263"/>
      <c r="T129" s="263"/>
      <c r="U129" s="263"/>
      <c r="V129" s="263"/>
      <c r="W129" s="263"/>
      <c r="X129" s="263"/>
      <c r="Y129" s="263"/>
      <c r="Z129" s="263"/>
      <c r="AA129" s="263"/>
      <c r="AB129" s="263"/>
      <c r="AC129" s="263"/>
      <c r="AD129" s="263"/>
      <c r="AE129" s="263"/>
      <c r="AF129" s="263"/>
      <c r="AG129" s="263"/>
      <c r="AH129" s="263"/>
      <c r="AI129" s="263"/>
      <c r="AJ129" s="263"/>
      <c r="AK129" s="263"/>
      <c r="AL129" s="263"/>
      <c r="AM129" s="263"/>
      <c r="AN129" s="263"/>
      <c r="AO129" s="263"/>
      <c r="AP129" s="263"/>
      <c r="AQ129" s="263"/>
      <c r="AR129" s="263"/>
      <c r="AS129" s="263"/>
      <c r="AT129" s="263"/>
      <c r="AU129" s="263"/>
      <c r="AV129" s="264"/>
      <c r="AW129" s="264"/>
    </row>
    <row r="130" spans="1:49" s="343" customFormat="1" ht="18.75" x14ac:dyDescent="0.3">
      <c r="A130" s="326" t="s">
        <v>129</v>
      </c>
      <c r="B130" s="344">
        <v>346</v>
      </c>
      <c r="C130" s="328">
        <f>SUM(C131:C134)</f>
        <v>253680</v>
      </c>
      <c r="D130" s="328">
        <f>SUM(D131:D134)</f>
        <v>0</v>
      </c>
      <c r="E130" s="328">
        <f>SUM(E131:E134)</f>
        <v>253680</v>
      </c>
      <c r="F130" s="96">
        <f t="shared" si="15"/>
        <v>0</v>
      </c>
      <c r="G130" s="328">
        <f>SUM(G131:G134)</f>
        <v>0</v>
      </c>
      <c r="H130" s="328">
        <f>SUM(H131:H134)</f>
        <v>0</v>
      </c>
      <c r="I130" s="328" t="e">
        <f t="shared" si="14"/>
        <v>#DIV/0!</v>
      </c>
      <c r="J130" s="341"/>
      <c r="K130" s="341"/>
      <c r="L130" s="335"/>
      <c r="M130" s="335"/>
      <c r="N130" s="335"/>
      <c r="O130" s="335"/>
      <c r="P130" s="335"/>
      <c r="Q130" s="335"/>
      <c r="R130" s="335"/>
      <c r="S130" s="335"/>
      <c r="T130" s="335"/>
      <c r="U130" s="335"/>
      <c r="V130" s="335"/>
      <c r="W130" s="335"/>
      <c r="X130" s="335"/>
      <c r="Y130" s="335"/>
      <c r="Z130" s="335"/>
      <c r="AA130" s="335"/>
      <c r="AB130" s="335"/>
      <c r="AC130" s="335"/>
      <c r="AD130" s="335"/>
      <c r="AE130" s="335"/>
      <c r="AF130" s="335"/>
      <c r="AG130" s="335"/>
      <c r="AH130" s="335"/>
      <c r="AI130" s="335"/>
      <c r="AJ130" s="335"/>
      <c r="AK130" s="335"/>
      <c r="AL130" s="335"/>
      <c r="AM130" s="335"/>
      <c r="AN130" s="335"/>
      <c r="AO130" s="335"/>
      <c r="AP130" s="335"/>
      <c r="AQ130" s="335"/>
      <c r="AR130" s="335"/>
      <c r="AS130" s="335"/>
      <c r="AT130" s="335"/>
      <c r="AU130" s="335"/>
      <c r="AV130" s="342"/>
      <c r="AW130" s="342"/>
    </row>
    <row r="131" spans="1:49" s="265" customFormat="1" ht="54.75" customHeight="1" x14ac:dyDescent="0.3">
      <c r="A131" s="235" t="s">
        <v>140</v>
      </c>
      <c r="B131" s="297">
        <v>3460022</v>
      </c>
      <c r="C131" s="237">
        <v>67000</v>
      </c>
      <c r="D131" s="260">
        <f>H131</f>
        <v>0</v>
      </c>
      <c r="E131" s="260">
        <f>C131-D131</f>
        <v>67000</v>
      </c>
      <c r="F131" s="71">
        <f t="shared" si="15"/>
        <v>0</v>
      </c>
      <c r="G131" s="260"/>
      <c r="H131" s="260"/>
      <c r="I131" s="260" t="e">
        <f t="shared" si="14"/>
        <v>#DIV/0!</v>
      </c>
      <c r="J131" s="261"/>
      <c r="K131" s="261"/>
      <c r="L131" s="262"/>
      <c r="M131" s="262"/>
      <c r="N131" s="262"/>
      <c r="O131" s="262"/>
      <c r="P131" s="262"/>
      <c r="Q131" s="262"/>
      <c r="R131" s="262"/>
      <c r="S131" s="263"/>
      <c r="T131" s="263"/>
      <c r="U131" s="263"/>
      <c r="V131" s="263"/>
      <c r="W131" s="263"/>
      <c r="X131" s="263"/>
      <c r="Y131" s="263"/>
      <c r="Z131" s="263"/>
      <c r="AA131" s="263"/>
      <c r="AB131" s="263"/>
      <c r="AC131" s="263"/>
      <c r="AD131" s="263"/>
      <c r="AE131" s="263"/>
      <c r="AF131" s="263"/>
      <c r="AG131" s="263"/>
      <c r="AH131" s="263"/>
      <c r="AI131" s="263"/>
      <c r="AJ131" s="263"/>
      <c r="AK131" s="263"/>
      <c r="AL131" s="263"/>
      <c r="AM131" s="263"/>
      <c r="AN131" s="263"/>
      <c r="AO131" s="263"/>
      <c r="AP131" s="263"/>
      <c r="AQ131" s="263"/>
      <c r="AR131" s="263"/>
      <c r="AS131" s="263"/>
      <c r="AT131" s="263"/>
      <c r="AU131" s="263"/>
      <c r="AV131" s="264"/>
      <c r="AW131" s="264"/>
    </row>
    <row r="132" spans="1:49" s="352" customFormat="1" ht="57" customHeight="1" x14ac:dyDescent="0.3">
      <c r="A132" s="347" t="s">
        <v>141</v>
      </c>
      <c r="B132" s="278">
        <v>3460024</v>
      </c>
      <c r="C132" s="257"/>
      <c r="D132" s="191">
        <f>H132</f>
        <v>0</v>
      </c>
      <c r="E132" s="191">
        <f>C132-D132</f>
        <v>0</v>
      </c>
      <c r="F132" s="71" t="e">
        <f t="shared" si="15"/>
        <v>#DIV/0!</v>
      </c>
      <c r="G132" s="191">
        <v>0</v>
      </c>
      <c r="H132" s="191"/>
      <c r="I132" s="191" t="e">
        <f t="shared" si="14"/>
        <v>#DIV/0!</v>
      </c>
      <c r="J132" s="348"/>
      <c r="K132" s="348"/>
      <c r="L132" s="349"/>
      <c r="M132" s="349"/>
      <c r="N132" s="349"/>
      <c r="O132" s="349"/>
      <c r="P132" s="349"/>
      <c r="Q132" s="349"/>
      <c r="R132" s="349"/>
      <c r="S132" s="350"/>
      <c r="T132" s="350"/>
      <c r="U132" s="350"/>
      <c r="V132" s="350"/>
      <c r="W132" s="350"/>
      <c r="X132" s="350"/>
      <c r="Y132" s="350"/>
      <c r="Z132" s="350"/>
      <c r="AA132" s="350"/>
      <c r="AB132" s="350"/>
      <c r="AC132" s="350"/>
      <c r="AD132" s="350"/>
      <c r="AE132" s="350"/>
      <c r="AF132" s="350"/>
      <c r="AG132" s="350"/>
      <c r="AH132" s="350"/>
      <c r="AI132" s="350"/>
      <c r="AJ132" s="350"/>
      <c r="AK132" s="350"/>
      <c r="AL132" s="350"/>
      <c r="AM132" s="350"/>
      <c r="AN132" s="350"/>
      <c r="AO132" s="350"/>
      <c r="AP132" s="350"/>
      <c r="AQ132" s="350"/>
      <c r="AR132" s="350"/>
      <c r="AS132" s="350"/>
      <c r="AT132" s="350"/>
      <c r="AU132" s="350"/>
      <c r="AV132" s="351"/>
      <c r="AW132" s="351"/>
    </row>
    <row r="133" spans="1:49" s="265" customFormat="1" ht="24.75" customHeight="1" x14ac:dyDescent="0.3">
      <c r="A133" s="353" t="s">
        <v>142</v>
      </c>
      <c r="B133" s="354">
        <v>3460030</v>
      </c>
      <c r="C133" s="237">
        <v>186680</v>
      </c>
      <c r="D133" s="260">
        <f>H133</f>
        <v>0</v>
      </c>
      <c r="E133" s="260">
        <f>C133-D133</f>
        <v>186680</v>
      </c>
      <c r="F133" s="71">
        <f t="shared" si="15"/>
        <v>0</v>
      </c>
      <c r="G133" s="260"/>
      <c r="H133" s="260"/>
      <c r="I133" s="260" t="e">
        <f t="shared" si="14"/>
        <v>#DIV/0!</v>
      </c>
      <c r="J133" s="261"/>
      <c r="K133" s="261"/>
      <c r="L133" s="262"/>
      <c r="M133" s="262"/>
      <c r="N133" s="262"/>
      <c r="O133" s="262"/>
      <c r="P133" s="262"/>
      <c r="Q133" s="262"/>
      <c r="R133" s="262"/>
      <c r="S133" s="263"/>
      <c r="T133" s="263"/>
      <c r="U133" s="263"/>
      <c r="V133" s="263"/>
      <c r="W133" s="263"/>
      <c r="X133" s="263"/>
      <c r="Y133" s="263"/>
      <c r="Z133" s="263"/>
      <c r="AA133" s="263"/>
      <c r="AB133" s="263"/>
      <c r="AC133" s="263"/>
      <c r="AD133" s="263"/>
      <c r="AE133" s="263"/>
      <c r="AF133" s="263"/>
      <c r="AG133" s="263"/>
      <c r="AH133" s="263"/>
      <c r="AI133" s="263"/>
      <c r="AJ133" s="263"/>
      <c r="AK133" s="263"/>
      <c r="AL133" s="263"/>
      <c r="AM133" s="263"/>
      <c r="AN133" s="263"/>
      <c r="AO133" s="263"/>
      <c r="AP133" s="263"/>
      <c r="AQ133" s="263"/>
      <c r="AR133" s="263"/>
      <c r="AS133" s="263"/>
      <c r="AT133" s="263"/>
      <c r="AU133" s="263"/>
      <c r="AV133" s="264"/>
      <c r="AW133" s="264"/>
    </row>
    <row r="134" spans="1:49" s="265" customFormat="1" ht="33.75" customHeight="1" x14ac:dyDescent="0.3">
      <c r="A134" s="355" t="s">
        <v>225</v>
      </c>
      <c r="B134" s="354">
        <v>3460041</v>
      </c>
      <c r="C134" s="356"/>
      <c r="D134" s="260"/>
      <c r="E134" s="260"/>
      <c r="F134" s="71" t="e">
        <f t="shared" si="15"/>
        <v>#DIV/0!</v>
      </c>
      <c r="G134" s="260"/>
      <c r="H134" s="260"/>
      <c r="I134" s="260" t="e">
        <f t="shared" si="14"/>
        <v>#DIV/0!</v>
      </c>
      <c r="J134" s="261"/>
      <c r="K134" s="261"/>
      <c r="L134" s="262"/>
      <c r="M134" s="262"/>
      <c r="N134" s="262"/>
      <c r="O134" s="262"/>
      <c r="P134" s="262"/>
      <c r="Q134" s="262"/>
      <c r="R134" s="262"/>
      <c r="S134" s="263"/>
      <c r="T134" s="263"/>
      <c r="U134" s="263"/>
      <c r="V134" s="263"/>
      <c r="W134" s="263"/>
      <c r="X134" s="263"/>
      <c r="Y134" s="263"/>
      <c r="Z134" s="263"/>
      <c r="AA134" s="263"/>
      <c r="AB134" s="263"/>
      <c r="AC134" s="263"/>
      <c r="AD134" s="263"/>
      <c r="AE134" s="263"/>
      <c r="AF134" s="263"/>
      <c r="AG134" s="263"/>
      <c r="AH134" s="263"/>
      <c r="AI134" s="263"/>
      <c r="AJ134" s="263"/>
      <c r="AK134" s="263"/>
      <c r="AL134" s="263"/>
      <c r="AM134" s="263"/>
      <c r="AN134" s="263"/>
      <c r="AO134" s="263"/>
      <c r="AP134" s="263"/>
      <c r="AQ134" s="263"/>
      <c r="AR134" s="263"/>
      <c r="AS134" s="263"/>
      <c r="AT134" s="263"/>
      <c r="AU134" s="263"/>
      <c r="AV134" s="264"/>
      <c r="AW134" s="264"/>
    </row>
    <row r="135" spans="1:49" s="363" customFormat="1" ht="18.75" x14ac:dyDescent="0.3">
      <c r="A135" s="357" t="s">
        <v>143</v>
      </c>
      <c r="B135" s="358">
        <v>349</v>
      </c>
      <c r="C135" s="359">
        <f>SUM(C136)</f>
        <v>1600</v>
      </c>
      <c r="D135" s="359">
        <f>D136</f>
        <v>0</v>
      </c>
      <c r="E135" s="359">
        <f>E136</f>
        <v>1600</v>
      </c>
      <c r="F135" s="96">
        <f t="shared" si="15"/>
        <v>0</v>
      </c>
      <c r="G135" s="359">
        <f>G136</f>
        <v>0</v>
      </c>
      <c r="H135" s="359">
        <f>H136</f>
        <v>0</v>
      </c>
      <c r="I135" s="359" t="e">
        <f t="shared" si="14"/>
        <v>#DIV/0!</v>
      </c>
      <c r="J135" s="360"/>
      <c r="K135" s="360"/>
      <c r="L135" s="361"/>
      <c r="M135" s="361"/>
      <c r="N135" s="361"/>
      <c r="O135" s="361"/>
      <c r="P135" s="361"/>
      <c r="Q135" s="361"/>
      <c r="R135" s="361"/>
      <c r="S135" s="361"/>
      <c r="T135" s="361"/>
      <c r="U135" s="361"/>
      <c r="V135" s="361"/>
      <c r="W135" s="361"/>
      <c r="X135" s="361"/>
      <c r="Y135" s="361"/>
      <c r="Z135" s="361"/>
      <c r="AA135" s="361"/>
      <c r="AB135" s="361"/>
      <c r="AC135" s="361"/>
      <c r="AD135" s="361"/>
      <c r="AE135" s="361"/>
      <c r="AF135" s="361"/>
      <c r="AG135" s="361"/>
      <c r="AH135" s="361"/>
      <c r="AI135" s="361"/>
      <c r="AJ135" s="361"/>
      <c r="AK135" s="361"/>
      <c r="AL135" s="361"/>
      <c r="AM135" s="361"/>
      <c r="AN135" s="361"/>
      <c r="AO135" s="361"/>
      <c r="AP135" s="361"/>
      <c r="AQ135" s="361"/>
      <c r="AR135" s="361"/>
      <c r="AS135" s="361"/>
      <c r="AT135" s="361"/>
      <c r="AU135" s="361"/>
      <c r="AV135" s="362"/>
      <c r="AW135" s="362"/>
    </row>
    <row r="136" spans="1:49" s="265" customFormat="1" ht="18.75" x14ac:dyDescent="0.3">
      <c r="A136" s="235" t="s">
        <v>144</v>
      </c>
      <c r="B136" s="297">
        <v>3490003</v>
      </c>
      <c r="C136" s="364">
        <v>1600</v>
      </c>
      <c r="D136" s="260">
        <f>H136</f>
        <v>0</v>
      </c>
      <c r="E136" s="260">
        <f>C136-D136</f>
        <v>1600</v>
      </c>
      <c r="F136" s="71">
        <f t="shared" si="15"/>
        <v>0</v>
      </c>
      <c r="G136" s="260"/>
      <c r="H136" s="260"/>
      <c r="I136" s="260" t="e">
        <f t="shared" si="14"/>
        <v>#DIV/0!</v>
      </c>
      <c r="J136" s="261"/>
      <c r="K136" s="261"/>
      <c r="L136" s="262"/>
      <c r="M136" s="262"/>
      <c r="N136" s="262"/>
      <c r="O136" s="262"/>
      <c r="P136" s="262"/>
      <c r="Q136" s="262"/>
      <c r="R136" s="262"/>
      <c r="S136" s="263"/>
      <c r="T136" s="263"/>
      <c r="U136" s="263"/>
      <c r="V136" s="263"/>
      <c r="W136" s="263"/>
      <c r="X136" s="263"/>
      <c r="Y136" s="263"/>
      <c r="Z136" s="263"/>
      <c r="AA136" s="263"/>
      <c r="AB136" s="263"/>
      <c r="AC136" s="263"/>
      <c r="AD136" s="263"/>
      <c r="AE136" s="263"/>
      <c r="AF136" s="263"/>
      <c r="AG136" s="263"/>
      <c r="AH136" s="263"/>
      <c r="AI136" s="263"/>
      <c r="AJ136" s="263"/>
      <c r="AK136" s="263"/>
      <c r="AL136" s="263"/>
      <c r="AM136" s="263"/>
      <c r="AN136" s="263"/>
      <c r="AO136" s="263"/>
      <c r="AP136" s="263"/>
      <c r="AQ136" s="263"/>
      <c r="AR136" s="263"/>
      <c r="AS136" s="263"/>
      <c r="AT136" s="263"/>
      <c r="AU136" s="263"/>
      <c r="AV136" s="264"/>
      <c r="AW136" s="264"/>
    </row>
    <row r="137" spans="1:49" s="369" customFormat="1" ht="18.75" x14ac:dyDescent="0.25">
      <c r="A137" s="148" t="s">
        <v>145</v>
      </c>
      <c r="B137" s="365" t="s">
        <v>146</v>
      </c>
      <c r="C137" s="366">
        <f>C138+C147</f>
        <v>0</v>
      </c>
      <c r="D137" s="366">
        <f>D138+D147</f>
        <v>0</v>
      </c>
      <c r="E137" s="366">
        <f>E138+E147</f>
        <v>0</v>
      </c>
      <c r="F137" s="150" t="e">
        <f t="shared" si="15"/>
        <v>#DIV/0!</v>
      </c>
      <c r="G137" s="366">
        <f>G138+G147</f>
        <v>0</v>
      </c>
      <c r="H137" s="366">
        <f>H138+H147</f>
        <v>0</v>
      </c>
      <c r="I137" s="366" t="e">
        <f t="shared" si="14"/>
        <v>#DIV/0!</v>
      </c>
      <c r="J137" s="367"/>
      <c r="K137" s="367"/>
      <c r="L137" s="207"/>
      <c r="M137" s="207"/>
      <c r="N137" s="207"/>
      <c r="O137" s="207"/>
      <c r="P137" s="207"/>
      <c r="Q137" s="207"/>
      <c r="R137" s="207"/>
      <c r="S137" s="207"/>
      <c r="T137" s="207"/>
      <c r="U137" s="207"/>
      <c r="V137" s="207"/>
      <c r="W137" s="207"/>
      <c r="X137" s="207"/>
      <c r="Y137" s="207"/>
      <c r="Z137" s="207"/>
      <c r="AA137" s="207"/>
      <c r="AB137" s="207"/>
      <c r="AC137" s="207"/>
      <c r="AD137" s="207"/>
      <c r="AE137" s="207"/>
      <c r="AF137" s="207"/>
      <c r="AG137" s="207"/>
      <c r="AH137" s="207"/>
      <c r="AI137" s="207"/>
      <c r="AJ137" s="207"/>
      <c r="AK137" s="207"/>
      <c r="AL137" s="207"/>
      <c r="AM137" s="207"/>
      <c r="AN137" s="207"/>
      <c r="AO137" s="207"/>
      <c r="AP137" s="207"/>
      <c r="AQ137" s="207"/>
      <c r="AR137" s="207"/>
      <c r="AS137" s="207"/>
      <c r="AT137" s="207"/>
      <c r="AU137" s="207"/>
      <c r="AV137" s="368"/>
      <c r="AW137" s="368"/>
    </row>
    <row r="138" spans="1:49" s="271" customFormat="1" ht="23.25" customHeight="1" x14ac:dyDescent="0.3">
      <c r="A138" s="248" t="s">
        <v>30</v>
      </c>
      <c r="B138" s="226">
        <v>225</v>
      </c>
      <c r="C138" s="227">
        <f>SUM(C139:C146)</f>
        <v>0</v>
      </c>
      <c r="D138" s="227">
        <f>SUM(D139:D146)</f>
        <v>0</v>
      </c>
      <c r="E138" s="227">
        <f>SUM(E139:E146)</f>
        <v>0</v>
      </c>
      <c r="F138" s="96" t="e">
        <f t="shared" si="15"/>
        <v>#DIV/0!</v>
      </c>
      <c r="G138" s="227">
        <f>SUM(G139:G146)</f>
        <v>0</v>
      </c>
      <c r="H138" s="227">
        <f>SUM(H139:H146)</f>
        <v>0</v>
      </c>
      <c r="I138" s="227" t="e">
        <f t="shared" si="14"/>
        <v>#DIV/0!</v>
      </c>
      <c r="J138" s="269"/>
      <c r="K138" s="269"/>
      <c r="L138" s="207"/>
      <c r="M138" s="207"/>
      <c r="N138" s="207"/>
      <c r="O138" s="207"/>
      <c r="P138" s="207"/>
      <c r="Q138" s="207"/>
      <c r="R138" s="207"/>
      <c r="S138" s="207"/>
      <c r="T138" s="207"/>
      <c r="U138" s="207"/>
      <c r="V138" s="207"/>
      <c r="W138" s="207"/>
      <c r="X138" s="207"/>
      <c r="Y138" s="207"/>
      <c r="Z138" s="207"/>
      <c r="AA138" s="207"/>
      <c r="AB138" s="207"/>
      <c r="AC138" s="207"/>
      <c r="AD138" s="207"/>
      <c r="AE138" s="207"/>
      <c r="AF138" s="207"/>
      <c r="AG138" s="207"/>
      <c r="AH138" s="207"/>
      <c r="AI138" s="207"/>
      <c r="AJ138" s="207"/>
      <c r="AK138" s="207"/>
      <c r="AL138" s="207"/>
      <c r="AM138" s="207"/>
      <c r="AN138" s="207"/>
      <c r="AO138" s="207"/>
      <c r="AP138" s="207"/>
      <c r="AQ138" s="207"/>
      <c r="AR138" s="207"/>
      <c r="AS138" s="207"/>
      <c r="AT138" s="207"/>
      <c r="AU138" s="207"/>
      <c r="AV138" s="270"/>
      <c r="AW138" s="270"/>
    </row>
    <row r="139" spans="1:49" s="352" customFormat="1" ht="18.75" x14ac:dyDescent="0.3">
      <c r="A139" s="370" t="s">
        <v>147</v>
      </c>
      <c r="B139" s="236">
        <v>2250069</v>
      </c>
      <c r="C139" s="371"/>
      <c r="D139" s="191">
        <f t="shared" ref="D139:D146" si="22">H139</f>
        <v>0</v>
      </c>
      <c r="E139" s="191">
        <f t="shared" ref="E139:E146" si="23">C139-D139</f>
        <v>0</v>
      </c>
      <c r="F139" s="71" t="e">
        <f t="shared" si="15"/>
        <v>#DIV/0!</v>
      </c>
      <c r="G139" s="191"/>
      <c r="H139" s="191"/>
      <c r="I139" s="191" t="e">
        <f t="shared" si="14"/>
        <v>#DIV/0!</v>
      </c>
      <c r="J139" s="348"/>
      <c r="K139" s="348"/>
      <c r="L139" s="349"/>
      <c r="M139" s="349"/>
      <c r="N139" s="349"/>
      <c r="O139" s="349"/>
      <c r="P139" s="349"/>
      <c r="Q139" s="349"/>
      <c r="R139" s="349"/>
      <c r="S139" s="350"/>
      <c r="T139" s="350"/>
      <c r="U139" s="350"/>
      <c r="V139" s="350"/>
      <c r="W139" s="350"/>
      <c r="X139" s="350"/>
      <c r="Y139" s="350"/>
      <c r="Z139" s="350"/>
      <c r="AA139" s="350"/>
      <c r="AB139" s="350"/>
      <c r="AC139" s="350"/>
      <c r="AD139" s="350"/>
      <c r="AE139" s="350"/>
      <c r="AF139" s="350"/>
      <c r="AG139" s="350"/>
      <c r="AH139" s="350"/>
      <c r="AI139" s="350"/>
      <c r="AJ139" s="350"/>
      <c r="AK139" s="350"/>
      <c r="AL139" s="350"/>
      <c r="AM139" s="350"/>
      <c r="AN139" s="350"/>
      <c r="AO139" s="350"/>
      <c r="AP139" s="350"/>
      <c r="AQ139" s="350"/>
      <c r="AR139" s="350"/>
      <c r="AS139" s="350"/>
      <c r="AT139" s="350"/>
      <c r="AU139" s="350"/>
      <c r="AV139" s="351"/>
      <c r="AW139" s="351"/>
    </row>
    <row r="140" spans="1:49" s="352" customFormat="1" ht="18.75" x14ac:dyDescent="0.3">
      <c r="A140" s="372" t="s">
        <v>148</v>
      </c>
      <c r="B140" s="236">
        <v>2250079</v>
      </c>
      <c r="C140" s="373"/>
      <c r="D140" s="191">
        <f t="shared" si="22"/>
        <v>0</v>
      </c>
      <c r="E140" s="191">
        <f t="shared" si="23"/>
        <v>0</v>
      </c>
      <c r="F140" s="71" t="e">
        <f>D140/C140*100</f>
        <v>#DIV/0!</v>
      </c>
      <c r="G140" s="191"/>
      <c r="H140" s="191"/>
      <c r="I140" s="191" t="e">
        <f t="shared" si="14"/>
        <v>#DIV/0!</v>
      </c>
      <c r="J140" s="348"/>
      <c r="K140" s="348"/>
      <c r="L140" s="349"/>
      <c r="M140" s="349"/>
      <c r="N140" s="349"/>
      <c r="O140" s="349"/>
      <c r="P140" s="349"/>
      <c r="Q140" s="349"/>
      <c r="R140" s="349"/>
      <c r="S140" s="350"/>
      <c r="T140" s="350"/>
      <c r="U140" s="350"/>
      <c r="V140" s="350"/>
      <c r="W140" s="350"/>
      <c r="X140" s="350"/>
      <c r="Y140" s="350"/>
      <c r="Z140" s="350"/>
      <c r="AA140" s="350"/>
      <c r="AB140" s="350"/>
      <c r="AC140" s="350"/>
      <c r="AD140" s="350"/>
      <c r="AE140" s="350"/>
      <c r="AF140" s="350"/>
      <c r="AG140" s="350"/>
      <c r="AH140" s="350"/>
      <c r="AI140" s="350"/>
      <c r="AJ140" s="350"/>
      <c r="AK140" s="350"/>
      <c r="AL140" s="350"/>
      <c r="AM140" s="350"/>
      <c r="AN140" s="350"/>
      <c r="AO140" s="350"/>
      <c r="AP140" s="350"/>
      <c r="AQ140" s="350"/>
      <c r="AR140" s="350"/>
      <c r="AS140" s="350"/>
      <c r="AT140" s="350"/>
      <c r="AU140" s="350"/>
      <c r="AV140" s="351"/>
      <c r="AW140" s="351"/>
    </row>
    <row r="141" spans="1:49" s="352" customFormat="1" ht="18.75" x14ac:dyDescent="0.3">
      <c r="A141" s="370" t="s">
        <v>149</v>
      </c>
      <c r="B141" s="236">
        <v>2250110</v>
      </c>
      <c r="C141" s="371"/>
      <c r="D141" s="191">
        <f t="shared" si="22"/>
        <v>0</v>
      </c>
      <c r="E141" s="191">
        <f t="shared" si="23"/>
        <v>0</v>
      </c>
      <c r="F141" s="71" t="e">
        <f t="shared" si="15"/>
        <v>#DIV/0!</v>
      </c>
      <c r="G141" s="191"/>
      <c r="H141" s="191"/>
      <c r="I141" s="191" t="e">
        <f t="shared" si="14"/>
        <v>#DIV/0!</v>
      </c>
      <c r="J141" s="348"/>
      <c r="K141" s="348"/>
      <c r="L141" s="349"/>
      <c r="M141" s="349"/>
      <c r="N141" s="349"/>
      <c r="O141" s="349"/>
      <c r="P141" s="349"/>
      <c r="Q141" s="349"/>
      <c r="R141" s="349"/>
      <c r="S141" s="350"/>
      <c r="T141" s="350"/>
      <c r="U141" s="350"/>
      <c r="V141" s="350"/>
      <c r="W141" s="350"/>
      <c r="X141" s="350"/>
      <c r="Y141" s="350"/>
      <c r="Z141" s="350"/>
      <c r="AA141" s="350"/>
      <c r="AB141" s="350"/>
      <c r="AC141" s="350"/>
      <c r="AD141" s="350"/>
      <c r="AE141" s="350"/>
      <c r="AF141" s="350"/>
      <c r="AG141" s="350"/>
      <c r="AH141" s="350"/>
      <c r="AI141" s="350"/>
      <c r="AJ141" s="350"/>
      <c r="AK141" s="350"/>
      <c r="AL141" s="350"/>
      <c r="AM141" s="350"/>
      <c r="AN141" s="350"/>
      <c r="AO141" s="350"/>
      <c r="AP141" s="350"/>
      <c r="AQ141" s="350"/>
      <c r="AR141" s="350"/>
      <c r="AS141" s="350"/>
      <c r="AT141" s="350"/>
      <c r="AU141" s="350"/>
      <c r="AV141" s="351"/>
      <c r="AW141" s="351"/>
    </row>
    <row r="142" spans="1:49" s="352" customFormat="1" ht="31.5" x14ac:dyDescent="0.3">
      <c r="A142" s="370" t="s">
        <v>150</v>
      </c>
      <c r="B142" s="236">
        <v>2250127</v>
      </c>
      <c r="C142" s="371"/>
      <c r="D142" s="191">
        <f t="shared" si="22"/>
        <v>0</v>
      </c>
      <c r="E142" s="191">
        <f t="shared" si="23"/>
        <v>0</v>
      </c>
      <c r="F142" s="71" t="e">
        <f t="shared" si="15"/>
        <v>#DIV/0!</v>
      </c>
      <c r="G142" s="191"/>
      <c r="H142" s="191"/>
      <c r="I142" s="191" t="e">
        <f t="shared" si="14"/>
        <v>#DIV/0!</v>
      </c>
      <c r="J142" s="348"/>
      <c r="K142" s="348"/>
      <c r="L142" s="349"/>
      <c r="M142" s="349"/>
      <c r="N142" s="349"/>
      <c r="O142" s="349"/>
      <c r="P142" s="349"/>
      <c r="Q142" s="349"/>
      <c r="R142" s="349"/>
      <c r="S142" s="350"/>
      <c r="T142" s="350"/>
      <c r="U142" s="350"/>
      <c r="V142" s="350"/>
      <c r="W142" s="350"/>
      <c r="X142" s="350"/>
      <c r="Y142" s="350"/>
      <c r="Z142" s="350"/>
      <c r="AA142" s="350"/>
      <c r="AB142" s="350"/>
      <c r="AC142" s="350"/>
      <c r="AD142" s="350"/>
      <c r="AE142" s="350"/>
      <c r="AF142" s="350"/>
      <c r="AG142" s="350"/>
      <c r="AH142" s="350"/>
      <c r="AI142" s="350"/>
      <c r="AJ142" s="350"/>
      <c r="AK142" s="350"/>
      <c r="AL142" s="350"/>
      <c r="AM142" s="350"/>
      <c r="AN142" s="350"/>
      <c r="AO142" s="350"/>
      <c r="AP142" s="350"/>
      <c r="AQ142" s="350"/>
      <c r="AR142" s="350"/>
      <c r="AS142" s="350"/>
      <c r="AT142" s="350"/>
      <c r="AU142" s="350"/>
      <c r="AV142" s="351"/>
      <c r="AW142" s="351"/>
    </row>
    <row r="143" spans="1:49" s="352" customFormat="1" ht="18.75" x14ac:dyDescent="0.3">
      <c r="A143" s="374" t="s">
        <v>151</v>
      </c>
      <c r="B143" s="236">
        <v>2250312</v>
      </c>
      <c r="C143" s="371"/>
      <c r="D143" s="191">
        <f t="shared" si="22"/>
        <v>0</v>
      </c>
      <c r="E143" s="191">
        <f t="shared" si="23"/>
        <v>0</v>
      </c>
      <c r="F143" s="71" t="e">
        <f t="shared" si="15"/>
        <v>#DIV/0!</v>
      </c>
      <c r="G143" s="191"/>
      <c r="H143" s="191"/>
      <c r="I143" s="191" t="e">
        <f t="shared" ref="I143:I216" si="24">H143/G143*100</f>
        <v>#DIV/0!</v>
      </c>
      <c r="J143" s="348"/>
      <c r="K143" s="348"/>
      <c r="L143" s="349"/>
      <c r="M143" s="349"/>
      <c r="N143" s="349"/>
      <c r="O143" s="349"/>
      <c r="P143" s="349"/>
      <c r="Q143" s="349"/>
      <c r="R143" s="349"/>
      <c r="S143" s="350"/>
      <c r="T143" s="350"/>
      <c r="U143" s="350"/>
      <c r="V143" s="350"/>
      <c r="W143" s="350"/>
      <c r="X143" s="350"/>
      <c r="Y143" s="350"/>
      <c r="Z143" s="350"/>
      <c r="AA143" s="350"/>
      <c r="AB143" s="350"/>
      <c r="AC143" s="350"/>
      <c r="AD143" s="350"/>
      <c r="AE143" s="350"/>
      <c r="AF143" s="350"/>
      <c r="AG143" s="350"/>
      <c r="AH143" s="350"/>
      <c r="AI143" s="350"/>
      <c r="AJ143" s="350"/>
      <c r="AK143" s="350"/>
      <c r="AL143" s="350"/>
      <c r="AM143" s="350"/>
      <c r="AN143" s="350"/>
      <c r="AO143" s="350"/>
      <c r="AP143" s="350"/>
      <c r="AQ143" s="350"/>
      <c r="AR143" s="350"/>
      <c r="AS143" s="350"/>
      <c r="AT143" s="350"/>
      <c r="AU143" s="350"/>
      <c r="AV143" s="351"/>
      <c r="AW143" s="351"/>
    </row>
    <row r="144" spans="1:49" s="352" customFormat="1" ht="18.75" x14ac:dyDescent="0.3">
      <c r="A144" s="370" t="s">
        <v>152</v>
      </c>
      <c r="B144" s="236">
        <v>2250184</v>
      </c>
      <c r="C144" s="371"/>
      <c r="D144" s="191">
        <f t="shared" si="22"/>
        <v>0</v>
      </c>
      <c r="E144" s="191">
        <f t="shared" si="23"/>
        <v>0</v>
      </c>
      <c r="F144" s="71" t="e">
        <f t="shared" si="15"/>
        <v>#DIV/0!</v>
      </c>
      <c r="G144" s="191"/>
      <c r="H144" s="191"/>
      <c r="I144" s="191" t="e">
        <f t="shared" si="24"/>
        <v>#DIV/0!</v>
      </c>
      <c r="J144" s="348"/>
      <c r="K144" s="348"/>
      <c r="L144" s="349"/>
      <c r="M144" s="349"/>
      <c r="N144" s="349"/>
      <c r="O144" s="349"/>
      <c r="P144" s="349"/>
      <c r="Q144" s="349"/>
      <c r="R144" s="349"/>
      <c r="S144" s="350"/>
      <c r="T144" s="350"/>
      <c r="U144" s="350"/>
      <c r="V144" s="350"/>
      <c r="W144" s="350"/>
      <c r="X144" s="350"/>
      <c r="Y144" s="350"/>
      <c r="Z144" s="350"/>
      <c r="AA144" s="350"/>
      <c r="AB144" s="350"/>
      <c r="AC144" s="350"/>
      <c r="AD144" s="350"/>
      <c r="AE144" s="350"/>
      <c r="AF144" s="350"/>
      <c r="AG144" s="350"/>
      <c r="AH144" s="350"/>
      <c r="AI144" s="350"/>
      <c r="AJ144" s="350"/>
      <c r="AK144" s="350"/>
      <c r="AL144" s="350"/>
      <c r="AM144" s="350"/>
      <c r="AN144" s="350"/>
      <c r="AO144" s="350"/>
      <c r="AP144" s="350"/>
      <c r="AQ144" s="350"/>
      <c r="AR144" s="350"/>
      <c r="AS144" s="350"/>
      <c r="AT144" s="350"/>
      <c r="AU144" s="350"/>
      <c r="AV144" s="351"/>
      <c r="AW144" s="351"/>
    </row>
    <row r="145" spans="1:49" s="352" customFormat="1" ht="18.75" x14ac:dyDescent="0.3">
      <c r="A145" s="370" t="s">
        <v>153</v>
      </c>
      <c r="B145" s="236">
        <v>2250267</v>
      </c>
      <c r="C145" s="371"/>
      <c r="D145" s="191"/>
      <c r="E145" s="191"/>
      <c r="F145" s="71"/>
      <c r="G145" s="191"/>
      <c r="H145" s="191"/>
      <c r="I145" s="191"/>
      <c r="J145" s="348"/>
      <c r="K145" s="348"/>
      <c r="L145" s="349"/>
      <c r="M145" s="349"/>
      <c r="N145" s="349"/>
      <c r="O145" s="349"/>
      <c r="P145" s="349"/>
      <c r="Q145" s="349"/>
      <c r="R145" s="349"/>
      <c r="S145" s="350"/>
      <c r="T145" s="350"/>
      <c r="U145" s="350"/>
      <c r="V145" s="350"/>
      <c r="W145" s="350"/>
      <c r="X145" s="350"/>
      <c r="Y145" s="350"/>
      <c r="Z145" s="350"/>
      <c r="AA145" s="350"/>
      <c r="AB145" s="350"/>
      <c r="AC145" s="350"/>
      <c r="AD145" s="350"/>
      <c r="AE145" s="350"/>
      <c r="AF145" s="350"/>
      <c r="AG145" s="350"/>
      <c r="AH145" s="350"/>
      <c r="AI145" s="350"/>
      <c r="AJ145" s="350"/>
      <c r="AK145" s="350"/>
      <c r="AL145" s="350"/>
      <c r="AM145" s="350"/>
      <c r="AN145" s="350"/>
      <c r="AO145" s="350"/>
      <c r="AP145" s="350"/>
      <c r="AQ145" s="350"/>
      <c r="AR145" s="350"/>
      <c r="AS145" s="350"/>
      <c r="AT145" s="350"/>
      <c r="AU145" s="350"/>
      <c r="AV145" s="351"/>
      <c r="AW145" s="351"/>
    </row>
    <row r="146" spans="1:49" s="352" customFormat="1" ht="32.25" customHeight="1" x14ac:dyDescent="0.3">
      <c r="A146" s="303" t="s">
        <v>154</v>
      </c>
      <c r="B146" s="268">
        <v>2250467</v>
      </c>
      <c r="C146" s="371"/>
      <c r="D146" s="191">
        <f t="shared" si="22"/>
        <v>0</v>
      </c>
      <c r="E146" s="191">
        <f t="shared" si="23"/>
        <v>0</v>
      </c>
      <c r="F146" s="71" t="e">
        <f t="shared" si="15"/>
        <v>#DIV/0!</v>
      </c>
      <c r="G146" s="191"/>
      <c r="H146" s="191"/>
      <c r="I146" s="191" t="e">
        <f t="shared" si="24"/>
        <v>#DIV/0!</v>
      </c>
      <c r="J146" s="348"/>
      <c r="K146" s="348"/>
      <c r="L146" s="349"/>
      <c r="M146" s="349"/>
      <c r="N146" s="349"/>
      <c r="O146" s="349"/>
      <c r="P146" s="349"/>
      <c r="Q146" s="349"/>
      <c r="R146" s="349"/>
      <c r="S146" s="350"/>
      <c r="T146" s="350"/>
      <c r="U146" s="350"/>
      <c r="V146" s="350"/>
      <c r="W146" s="350"/>
      <c r="X146" s="350"/>
      <c r="Y146" s="350"/>
      <c r="Z146" s="350"/>
      <c r="AA146" s="350"/>
      <c r="AB146" s="350"/>
      <c r="AC146" s="350"/>
      <c r="AD146" s="350"/>
      <c r="AE146" s="350"/>
      <c r="AF146" s="350"/>
      <c r="AG146" s="350"/>
      <c r="AH146" s="350"/>
      <c r="AI146" s="350"/>
      <c r="AJ146" s="350"/>
      <c r="AK146" s="350"/>
      <c r="AL146" s="350"/>
      <c r="AM146" s="350"/>
      <c r="AN146" s="350"/>
      <c r="AO146" s="350"/>
      <c r="AP146" s="350"/>
      <c r="AQ146" s="350"/>
      <c r="AR146" s="350"/>
      <c r="AS146" s="350"/>
      <c r="AT146" s="350"/>
      <c r="AU146" s="350"/>
      <c r="AV146" s="351"/>
      <c r="AW146" s="351"/>
    </row>
    <row r="147" spans="1:49" s="378" customFormat="1" ht="32.25" customHeight="1" x14ac:dyDescent="0.3">
      <c r="A147" s="248" t="s">
        <v>94</v>
      </c>
      <c r="B147" s="226">
        <v>226</v>
      </c>
      <c r="C147" s="359">
        <f>C148</f>
        <v>0</v>
      </c>
      <c r="D147" s="359">
        <f>D148</f>
        <v>0</v>
      </c>
      <c r="E147" s="359">
        <f>E148</f>
        <v>0</v>
      </c>
      <c r="F147" s="96" t="e">
        <f t="shared" ref="F147:F220" si="25">D147/C147*100</f>
        <v>#DIV/0!</v>
      </c>
      <c r="G147" s="359">
        <f>G148</f>
        <v>0</v>
      </c>
      <c r="H147" s="359">
        <f>H148</f>
        <v>0</v>
      </c>
      <c r="I147" s="359" t="e">
        <f t="shared" si="24"/>
        <v>#DIV/0!</v>
      </c>
      <c r="J147" s="375"/>
      <c r="K147" s="375"/>
      <c r="L147" s="361"/>
      <c r="M147" s="361"/>
      <c r="N147" s="361"/>
      <c r="O147" s="361"/>
      <c r="P147" s="361"/>
      <c r="Q147" s="361"/>
      <c r="R147" s="361"/>
      <c r="S147" s="376"/>
      <c r="T147" s="376"/>
      <c r="U147" s="376"/>
      <c r="V147" s="376"/>
      <c r="W147" s="376"/>
      <c r="X147" s="376"/>
      <c r="Y147" s="376"/>
      <c r="Z147" s="376"/>
      <c r="AA147" s="376"/>
      <c r="AB147" s="376"/>
      <c r="AC147" s="376"/>
      <c r="AD147" s="376"/>
      <c r="AE147" s="376"/>
      <c r="AF147" s="376"/>
      <c r="AG147" s="376"/>
      <c r="AH147" s="376"/>
      <c r="AI147" s="376"/>
      <c r="AJ147" s="376"/>
      <c r="AK147" s="376"/>
      <c r="AL147" s="376"/>
      <c r="AM147" s="376"/>
      <c r="AN147" s="376"/>
      <c r="AO147" s="376"/>
      <c r="AP147" s="376"/>
      <c r="AQ147" s="376"/>
      <c r="AR147" s="376"/>
      <c r="AS147" s="376"/>
      <c r="AT147" s="376"/>
      <c r="AU147" s="376"/>
      <c r="AV147" s="377"/>
      <c r="AW147" s="377"/>
    </row>
    <row r="148" spans="1:49" s="352" customFormat="1" ht="32.25" customHeight="1" x14ac:dyDescent="0.3">
      <c r="A148" s="303" t="s">
        <v>155</v>
      </c>
      <c r="B148" s="268">
        <v>2260435</v>
      </c>
      <c r="C148" s="371"/>
      <c r="D148" s="191">
        <f>H148</f>
        <v>0</v>
      </c>
      <c r="E148" s="191">
        <f>C148-D148</f>
        <v>0</v>
      </c>
      <c r="F148" s="71" t="e">
        <f t="shared" si="25"/>
        <v>#DIV/0!</v>
      </c>
      <c r="G148" s="191"/>
      <c r="H148" s="191"/>
      <c r="I148" s="191" t="e">
        <f t="shared" si="24"/>
        <v>#DIV/0!</v>
      </c>
      <c r="J148" s="348"/>
      <c r="K148" s="348"/>
      <c r="L148" s="349"/>
      <c r="M148" s="349"/>
      <c r="N148" s="349"/>
      <c r="O148" s="349"/>
      <c r="P148" s="349"/>
      <c r="Q148" s="349"/>
      <c r="R148" s="349"/>
      <c r="S148" s="350"/>
      <c r="T148" s="350"/>
      <c r="U148" s="350"/>
      <c r="V148" s="350"/>
      <c r="W148" s="350"/>
      <c r="X148" s="350"/>
      <c r="Y148" s="350"/>
      <c r="Z148" s="350"/>
      <c r="AA148" s="350"/>
      <c r="AB148" s="350"/>
      <c r="AC148" s="350"/>
      <c r="AD148" s="350"/>
      <c r="AE148" s="350"/>
      <c r="AF148" s="350"/>
      <c r="AG148" s="350"/>
      <c r="AH148" s="350"/>
      <c r="AI148" s="350"/>
      <c r="AJ148" s="350"/>
      <c r="AK148" s="350"/>
      <c r="AL148" s="350"/>
      <c r="AM148" s="350"/>
      <c r="AN148" s="350"/>
      <c r="AO148" s="350"/>
      <c r="AP148" s="350"/>
      <c r="AQ148" s="350"/>
      <c r="AR148" s="350"/>
      <c r="AS148" s="350"/>
      <c r="AT148" s="350"/>
      <c r="AU148" s="350"/>
      <c r="AV148" s="351"/>
      <c r="AW148" s="351"/>
    </row>
    <row r="149" spans="1:49" s="369" customFormat="1" ht="18.75" x14ac:dyDescent="0.25">
      <c r="A149" s="148" t="s">
        <v>156</v>
      </c>
      <c r="B149" s="379" t="s">
        <v>157</v>
      </c>
      <c r="C149" s="380">
        <f>C150+C157+C161</f>
        <v>99332</v>
      </c>
      <c r="D149" s="380">
        <f>D150+D157+D161</f>
        <v>0</v>
      </c>
      <c r="E149" s="380">
        <f>E150+E157+E161</f>
        <v>99332</v>
      </c>
      <c r="F149" s="150">
        <f t="shared" si="25"/>
        <v>0</v>
      </c>
      <c r="G149" s="380">
        <f>G150+G157+G161</f>
        <v>0</v>
      </c>
      <c r="H149" s="380">
        <f>H150+H157+H161</f>
        <v>0</v>
      </c>
      <c r="I149" s="380" t="e">
        <f t="shared" si="24"/>
        <v>#DIV/0!</v>
      </c>
      <c r="J149" s="381"/>
      <c r="K149" s="381"/>
      <c r="L149" s="207"/>
      <c r="M149" s="207"/>
      <c r="N149" s="207"/>
      <c r="O149" s="207"/>
      <c r="P149" s="207"/>
      <c r="Q149" s="207"/>
      <c r="R149" s="207"/>
      <c r="S149" s="207"/>
      <c r="T149" s="207"/>
      <c r="U149" s="207"/>
      <c r="V149" s="207"/>
      <c r="W149" s="207"/>
      <c r="X149" s="207"/>
      <c r="Y149" s="207"/>
      <c r="Z149" s="207"/>
      <c r="AA149" s="207"/>
      <c r="AB149" s="207"/>
      <c r="AC149" s="207"/>
      <c r="AD149" s="207"/>
      <c r="AE149" s="207"/>
      <c r="AF149" s="207"/>
      <c r="AG149" s="207"/>
      <c r="AH149" s="207"/>
      <c r="AI149" s="207"/>
      <c r="AJ149" s="207"/>
      <c r="AK149" s="207"/>
      <c r="AL149" s="207"/>
      <c r="AM149" s="207"/>
      <c r="AN149" s="207"/>
      <c r="AO149" s="207"/>
      <c r="AP149" s="207"/>
      <c r="AQ149" s="207"/>
      <c r="AR149" s="207"/>
      <c r="AS149" s="207"/>
      <c r="AT149" s="207"/>
      <c r="AU149" s="207"/>
      <c r="AV149" s="368"/>
      <c r="AW149" s="368"/>
    </row>
    <row r="150" spans="1:49" s="386" customFormat="1" ht="21" customHeight="1" x14ac:dyDescent="0.25">
      <c r="A150" s="248" t="s">
        <v>30</v>
      </c>
      <c r="B150" s="382">
        <v>225</v>
      </c>
      <c r="C150" s="227">
        <f t="shared" ref="C150:H150" si="26">SUM(C151:C156)</f>
        <v>69966</v>
      </c>
      <c r="D150" s="227">
        <f t="shared" si="26"/>
        <v>0</v>
      </c>
      <c r="E150" s="227">
        <f t="shared" si="26"/>
        <v>69966</v>
      </c>
      <c r="F150" s="96">
        <f t="shared" si="25"/>
        <v>0</v>
      </c>
      <c r="G150" s="227">
        <f t="shared" si="26"/>
        <v>0</v>
      </c>
      <c r="H150" s="227">
        <f t="shared" si="26"/>
        <v>0</v>
      </c>
      <c r="I150" s="227" t="e">
        <f t="shared" si="24"/>
        <v>#DIV/0!</v>
      </c>
      <c r="J150" s="383"/>
      <c r="K150" s="383"/>
      <c r="L150" s="384"/>
      <c r="M150" s="384"/>
      <c r="N150" s="384"/>
      <c r="O150" s="384"/>
      <c r="P150" s="384"/>
      <c r="Q150" s="384"/>
      <c r="R150" s="384"/>
      <c r="S150" s="384"/>
      <c r="T150" s="384"/>
      <c r="U150" s="384"/>
      <c r="V150" s="384"/>
      <c r="W150" s="384"/>
      <c r="X150" s="384"/>
      <c r="Y150" s="384"/>
      <c r="Z150" s="384"/>
      <c r="AA150" s="384"/>
      <c r="AB150" s="384"/>
      <c r="AC150" s="384"/>
      <c r="AD150" s="384"/>
      <c r="AE150" s="384"/>
      <c r="AF150" s="384"/>
      <c r="AG150" s="384"/>
      <c r="AH150" s="384"/>
      <c r="AI150" s="384"/>
      <c r="AJ150" s="384"/>
      <c r="AK150" s="384"/>
      <c r="AL150" s="384"/>
      <c r="AM150" s="384"/>
      <c r="AN150" s="384"/>
      <c r="AO150" s="384"/>
      <c r="AP150" s="384"/>
      <c r="AQ150" s="384"/>
      <c r="AR150" s="384"/>
      <c r="AS150" s="384"/>
      <c r="AT150" s="384"/>
      <c r="AU150" s="384"/>
      <c r="AV150" s="385"/>
      <c r="AW150" s="385"/>
    </row>
    <row r="151" spans="1:49" s="254" customFormat="1" ht="18.75" x14ac:dyDescent="0.3">
      <c r="A151" s="274" t="s">
        <v>158</v>
      </c>
      <c r="B151" s="236">
        <v>2250011</v>
      </c>
      <c r="C151" s="364">
        <v>9295</v>
      </c>
      <c r="D151" s="205">
        <f>H151</f>
        <v>0</v>
      </c>
      <c r="E151" s="205">
        <f t="shared" ref="E151:E156" si="27">C151-D151</f>
        <v>9295</v>
      </c>
      <c r="F151" s="71">
        <f t="shared" si="25"/>
        <v>0</v>
      </c>
      <c r="G151" s="205"/>
      <c r="H151" s="205"/>
      <c r="I151" s="205" t="e">
        <f t="shared" si="24"/>
        <v>#DIV/0!</v>
      </c>
      <c r="J151" s="238"/>
      <c r="K151" s="238"/>
      <c r="L151" s="239"/>
      <c r="M151" s="239"/>
      <c r="N151" s="239"/>
      <c r="O151" s="239"/>
      <c r="P151" s="239"/>
      <c r="Q151" s="239"/>
      <c r="R151" s="239"/>
      <c r="S151" s="252"/>
      <c r="T151" s="252"/>
      <c r="U151" s="252"/>
      <c r="V151" s="252"/>
      <c r="W151" s="252"/>
      <c r="X151" s="252"/>
      <c r="Y151" s="252"/>
      <c r="Z151" s="252"/>
      <c r="AA151" s="252"/>
      <c r="AB151" s="252"/>
      <c r="AC151" s="252"/>
      <c r="AD151" s="252"/>
      <c r="AE151" s="252"/>
      <c r="AF151" s="252"/>
      <c r="AG151" s="252"/>
      <c r="AH151" s="252"/>
      <c r="AI151" s="252"/>
      <c r="AJ151" s="252"/>
      <c r="AK151" s="252"/>
      <c r="AL151" s="252"/>
      <c r="AM151" s="252"/>
      <c r="AN151" s="252"/>
      <c r="AO151" s="252"/>
      <c r="AP151" s="252"/>
      <c r="AQ151" s="252"/>
      <c r="AR151" s="252"/>
      <c r="AS151" s="252"/>
      <c r="AT151" s="252"/>
      <c r="AU151" s="252"/>
      <c r="AV151" s="253"/>
      <c r="AW151" s="253"/>
    </row>
    <row r="152" spans="1:49" s="265" customFormat="1" ht="18.75" x14ac:dyDescent="0.3">
      <c r="A152" s="274" t="s">
        <v>159</v>
      </c>
      <c r="B152" s="278">
        <v>2250103</v>
      </c>
      <c r="C152" s="364"/>
      <c r="D152" s="260">
        <f>H152</f>
        <v>0</v>
      </c>
      <c r="E152" s="260">
        <f t="shared" si="27"/>
        <v>0</v>
      </c>
      <c r="F152" s="71" t="e">
        <f t="shared" si="25"/>
        <v>#DIV/0!</v>
      </c>
      <c r="G152" s="260"/>
      <c r="H152" s="260"/>
      <c r="I152" s="260" t="e">
        <f t="shared" si="24"/>
        <v>#DIV/0!</v>
      </c>
      <c r="J152" s="261"/>
      <c r="K152" s="261"/>
      <c r="L152" s="262"/>
      <c r="M152" s="262"/>
      <c r="N152" s="262"/>
      <c r="O152" s="262"/>
      <c r="P152" s="262"/>
      <c r="Q152" s="262"/>
      <c r="R152" s="262"/>
      <c r="S152" s="263"/>
      <c r="T152" s="263"/>
      <c r="U152" s="263"/>
      <c r="V152" s="263"/>
      <c r="W152" s="263"/>
      <c r="X152" s="263"/>
      <c r="Y152" s="263"/>
      <c r="Z152" s="263"/>
      <c r="AA152" s="263"/>
      <c r="AB152" s="263"/>
      <c r="AC152" s="263"/>
      <c r="AD152" s="263"/>
      <c r="AE152" s="263"/>
      <c r="AF152" s="263"/>
      <c r="AG152" s="263"/>
      <c r="AH152" s="263"/>
      <c r="AI152" s="263"/>
      <c r="AJ152" s="263"/>
      <c r="AK152" s="263"/>
      <c r="AL152" s="263"/>
      <c r="AM152" s="263"/>
      <c r="AN152" s="263"/>
      <c r="AO152" s="263"/>
      <c r="AP152" s="263"/>
      <c r="AQ152" s="263"/>
      <c r="AR152" s="263"/>
      <c r="AS152" s="263"/>
      <c r="AT152" s="263"/>
      <c r="AU152" s="263"/>
      <c r="AV152" s="264"/>
      <c r="AW152" s="264"/>
    </row>
    <row r="153" spans="1:49" s="265" customFormat="1" ht="18.75" x14ac:dyDescent="0.3">
      <c r="A153" s="235" t="s">
        <v>160</v>
      </c>
      <c r="B153" s="278">
        <v>2250105</v>
      </c>
      <c r="C153" s="387"/>
      <c r="D153" s="260">
        <f>H153</f>
        <v>0</v>
      </c>
      <c r="E153" s="260">
        <f t="shared" si="27"/>
        <v>0</v>
      </c>
      <c r="F153" s="71" t="e">
        <f t="shared" si="25"/>
        <v>#DIV/0!</v>
      </c>
      <c r="G153" s="260"/>
      <c r="H153" s="260"/>
      <c r="I153" s="260" t="e">
        <f t="shared" si="24"/>
        <v>#DIV/0!</v>
      </c>
      <c r="J153" s="261"/>
      <c r="K153" s="261"/>
      <c r="L153" s="262"/>
      <c r="M153" s="262"/>
      <c r="N153" s="262"/>
      <c r="O153" s="262"/>
      <c r="P153" s="262"/>
      <c r="Q153" s="262"/>
      <c r="R153" s="262"/>
      <c r="S153" s="263"/>
      <c r="T153" s="263"/>
      <c r="U153" s="263"/>
      <c r="V153" s="263"/>
      <c r="W153" s="263"/>
      <c r="X153" s="263"/>
      <c r="Y153" s="263"/>
      <c r="Z153" s="263"/>
      <c r="AA153" s="263"/>
      <c r="AB153" s="263"/>
      <c r="AC153" s="263"/>
      <c r="AD153" s="263"/>
      <c r="AE153" s="263"/>
      <c r="AF153" s="263"/>
      <c r="AG153" s="263"/>
      <c r="AH153" s="263"/>
      <c r="AI153" s="263"/>
      <c r="AJ153" s="263"/>
      <c r="AK153" s="263"/>
      <c r="AL153" s="263"/>
      <c r="AM153" s="263"/>
      <c r="AN153" s="263"/>
      <c r="AO153" s="263"/>
      <c r="AP153" s="263"/>
      <c r="AQ153" s="263"/>
      <c r="AR153" s="263"/>
      <c r="AS153" s="263"/>
      <c r="AT153" s="263"/>
      <c r="AU153" s="263"/>
      <c r="AV153" s="264"/>
      <c r="AW153" s="264"/>
    </row>
    <row r="154" spans="1:49" s="265" customFormat="1" ht="31.5" x14ac:dyDescent="0.3">
      <c r="A154" s="235" t="s">
        <v>106</v>
      </c>
      <c r="B154" s="278">
        <v>2250106</v>
      </c>
      <c r="C154" s="387"/>
      <c r="D154" s="260"/>
      <c r="E154" s="260"/>
      <c r="F154" s="71"/>
      <c r="G154" s="260"/>
      <c r="H154" s="260"/>
      <c r="I154" s="260"/>
      <c r="J154" s="261"/>
      <c r="K154" s="261"/>
      <c r="L154" s="262"/>
      <c r="M154" s="262"/>
      <c r="N154" s="262"/>
      <c r="O154" s="262"/>
      <c r="P154" s="262"/>
      <c r="Q154" s="262"/>
      <c r="R154" s="262"/>
      <c r="S154" s="263"/>
      <c r="T154" s="263"/>
      <c r="U154" s="263"/>
      <c r="V154" s="263"/>
      <c r="W154" s="263"/>
      <c r="X154" s="263"/>
      <c r="Y154" s="263"/>
      <c r="Z154" s="263"/>
      <c r="AA154" s="263"/>
      <c r="AB154" s="263"/>
      <c r="AC154" s="263"/>
      <c r="AD154" s="263"/>
      <c r="AE154" s="263"/>
      <c r="AF154" s="263"/>
      <c r="AG154" s="263"/>
      <c r="AH154" s="263"/>
      <c r="AI154" s="263"/>
      <c r="AJ154" s="263"/>
      <c r="AK154" s="263"/>
      <c r="AL154" s="263"/>
      <c r="AM154" s="263"/>
      <c r="AN154" s="263"/>
      <c r="AO154" s="263"/>
      <c r="AP154" s="263"/>
      <c r="AQ154" s="263"/>
      <c r="AR154" s="263"/>
      <c r="AS154" s="263"/>
      <c r="AT154" s="263"/>
      <c r="AU154" s="263"/>
      <c r="AV154" s="264"/>
      <c r="AW154" s="264"/>
    </row>
    <row r="155" spans="1:49" s="352" customFormat="1" ht="18.75" x14ac:dyDescent="0.3">
      <c r="A155" s="235" t="s">
        <v>161</v>
      </c>
      <c r="B155" s="278">
        <v>2250124</v>
      </c>
      <c r="C155" s="364">
        <v>60671</v>
      </c>
      <c r="D155" s="191">
        <f>H155</f>
        <v>0</v>
      </c>
      <c r="E155" s="191">
        <f t="shared" si="27"/>
        <v>60671</v>
      </c>
      <c r="F155" s="71">
        <f t="shared" si="25"/>
        <v>0</v>
      </c>
      <c r="G155" s="191"/>
      <c r="H155" s="191"/>
      <c r="I155" s="191" t="e">
        <f t="shared" si="24"/>
        <v>#DIV/0!</v>
      </c>
      <c r="J155" s="348"/>
      <c r="K155" s="348"/>
      <c r="L155" s="349"/>
      <c r="M155" s="349"/>
      <c r="N155" s="349"/>
      <c r="O155" s="349"/>
      <c r="P155" s="349"/>
      <c r="Q155" s="349"/>
      <c r="R155" s="349"/>
      <c r="S155" s="350"/>
      <c r="T155" s="350"/>
      <c r="U155" s="350"/>
      <c r="V155" s="350"/>
      <c r="W155" s="350"/>
      <c r="X155" s="350"/>
      <c r="Y155" s="350"/>
      <c r="Z155" s="350"/>
      <c r="AA155" s="350"/>
      <c r="AB155" s="350"/>
      <c r="AC155" s="350"/>
      <c r="AD155" s="350"/>
      <c r="AE155" s="350"/>
      <c r="AF155" s="350"/>
      <c r="AG155" s="350"/>
      <c r="AH155" s="350"/>
      <c r="AI155" s="350"/>
      <c r="AJ155" s="350"/>
      <c r="AK155" s="350"/>
      <c r="AL155" s="350"/>
      <c r="AM155" s="350"/>
      <c r="AN155" s="350"/>
      <c r="AO155" s="350"/>
      <c r="AP155" s="350"/>
      <c r="AQ155" s="350"/>
      <c r="AR155" s="350"/>
      <c r="AS155" s="350"/>
      <c r="AT155" s="350"/>
      <c r="AU155" s="350"/>
      <c r="AV155" s="351"/>
      <c r="AW155" s="351"/>
    </row>
    <row r="156" spans="1:49" s="352" customFormat="1" ht="31.5" x14ac:dyDescent="0.3">
      <c r="A156" s="235" t="s">
        <v>162</v>
      </c>
      <c r="B156" s="278">
        <v>2250194</v>
      </c>
      <c r="C156" s="387">
        <v>0</v>
      </c>
      <c r="D156" s="191">
        <f>H156</f>
        <v>0</v>
      </c>
      <c r="E156" s="191">
        <f t="shared" si="27"/>
        <v>0</v>
      </c>
      <c r="F156" s="71" t="e">
        <f t="shared" si="25"/>
        <v>#DIV/0!</v>
      </c>
      <c r="G156" s="191"/>
      <c r="H156" s="191"/>
      <c r="I156" s="191" t="e">
        <f t="shared" si="24"/>
        <v>#DIV/0!</v>
      </c>
      <c r="J156" s="348"/>
      <c r="K156" s="348"/>
      <c r="L156" s="349"/>
      <c r="M156" s="349"/>
      <c r="N156" s="349"/>
      <c r="O156" s="349"/>
      <c r="P156" s="349"/>
      <c r="Q156" s="349"/>
      <c r="R156" s="349"/>
      <c r="S156" s="350"/>
      <c r="T156" s="350"/>
      <c r="U156" s="350"/>
      <c r="V156" s="350"/>
      <c r="W156" s="350"/>
      <c r="X156" s="350"/>
      <c r="Y156" s="350"/>
      <c r="Z156" s="350"/>
      <c r="AA156" s="350"/>
      <c r="AB156" s="350"/>
      <c r="AC156" s="350"/>
      <c r="AD156" s="350"/>
      <c r="AE156" s="350"/>
      <c r="AF156" s="350"/>
      <c r="AG156" s="350"/>
      <c r="AH156" s="350"/>
      <c r="AI156" s="350"/>
      <c r="AJ156" s="350"/>
      <c r="AK156" s="350"/>
      <c r="AL156" s="350"/>
      <c r="AM156" s="350"/>
      <c r="AN156" s="350"/>
      <c r="AO156" s="350"/>
      <c r="AP156" s="350"/>
      <c r="AQ156" s="350"/>
      <c r="AR156" s="350"/>
      <c r="AS156" s="350"/>
      <c r="AT156" s="350"/>
      <c r="AU156" s="350"/>
      <c r="AV156" s="351"/>
      <c r="AW156" s="351"/>
    </row>
    <row r="157" spans="1:49" s="391" customFormat="1" ht="21.75" customHeight="1" x14ac:dyDescent="0.3">
      <c r="A157" s="225" t="s">
        <v>32</v>
      </c>
      <c r="B157" s="388">
        <v>226</v>
      </c>
      <c r="C157" s="227">
        <f>SUM(C158:C160)</f>
        <v>20616</v>
      </c>
      <c r="D157" s="227">
        <f>SUM(D158:D160)</f>
        <v>0</v>
      </c>
      <c r="E157" s="227">
        <f>SUM(E158:E160)</f>
        <v>20616</v>
      </c>
      <c r="F157" s="96">
        <f t="shared" si="25"/>
        <v>0</v>
      </c>
      <c r="G157" s="227">
        <f>SUM(G158:G160)</f>
        <v>0</v>
      </c>
      <c r="H157" s="227">
        <f>SUM(H158:H160)</f>
        <v>0</v>
      </c>
      <c r="I157" s="227" t="e">
        <f t="shared" si="24"/>
        <v>#DIV/0!</v>
      </c>
      <c r="J157" s="389"/>
      <c r="K157" s="389"/>
      <c r="L157" s="335"/>
      <c r="M157" s="335"/>
      <c r="N157" s="335"/>
      <c r="O157" s="335"/>
      <c r="P157" s="335"/>
      <c r="Q157" s="335"/>
      <c r="R157" s="335"/>
      <c r="S157" s="335"/>
      <c r="T157" s="335"/>
      <c r="U157" s="335"/>
      <c r="V157" s="335"/>
      <c r="W157" s="335"/>
      <c r="X157" s="335"/>
      <c r="Y157" s="335"/>
      <c r="Z157" s="335"/>
      <c r="AA157" s="335"/>
      <c r="AB157" s="335"/>
      <c r="AC157" s="335"/>
      <c r="AD157" s="335"/>
      <c r="AE157" s="335"/>
      <c r="AF157" s="335"/>
      <c r="AG157" s="335"/>
      <c r="AH157" s="335"/>
      <c r="AI157" s="335"/>
      <c r="AJ157" s="335"/>
      <c r="AK157" s="335"/>
      <c r="AL157" s="335"/>
      <c r="AM157" s="335"/>
      <c r="AN157" s="335"/>
      <c r="AO157" s="335"/>
      <c r="AP157" s="335"/>
      <c r="AQ157" s="335"/>
      <c r="AR157" s="335"/>
      <c r="AS157" s="335"/>
      <c r="AT157" s="335"/>
      <c r="AU157" s="335"/>
      <c r="AV157" s="390"/>
      <c r="AW157" s="390"/>
    </row>
    <row r="158" spans="1:49" s="352" customFormat="1" ht="18.75" x14ac:dyDescent="0.3">
      <c r="A158" s="392" t="s">
        <v>163</v>
      </c>
      <c r="B158" s="273">
        <v>2260094</v>
      </c>
      <c r="C158" s="387"/>
      <c r="D158" s="191">
        <f>H158</f>
        <v>0</v>
      </c>
      <c r="E158" s="191">
        <f>C158-D158</f>
        <v>0</v>
      </c>
      <c r="F158" s="71" t="e">
        <f t="shared" si="25"/>
        <v>#DIV/0!</v>
      </c>
      <c r="G158" s="191"/>
      <c r="H158" s="191"/>
      <c r="I158" s="191" t="e">
        <f t="shared" si="24"/>
        <v>#DIV/0!</v>
      </c>
      <c r="J158" s="348"/>
      <c r="K158" s="348"/>
      <c r="L158" s="349"/>
      <c r="M158" s="349"/>
      <c r="N158" s="349"/>
      <c r="O158" s="349"/>
      <c r="P158" s="349"/>
      <c r="Q158" s="349"/>
      <c r="R158" s="349"/>
      <c r="S158" s="350"/>
      <c r="T158" s="350"/>
      <c r="U158" s="350"/>
      <c r="V158" s="350"/>
      <c r="W158" s="350"/>
      <c r="X158" s="350"/>
      <c r="Y158" s="350"/>
      <c r="Z158" s="350"/>
      <c r="AA158" s="350"/>
      <c r="AB158" s="350"/>
      <c r="AC158" s="350"/>
      <c r="AD158" s="350"/>
      <c r="AE158" s="350"/>
      <c r="AF158" s="350"/>
      <c r="AG158" s="350"/>
      <c r="AH158" s="350"/>
      <c r="AI158" s="350"/>
      <c r="AJ158" s="350"/>
      <c r="AK158" s="350"/>
      <c r="AL158" s="350"/>
      <c r="AM158" s="350"/>
      <c r="AN158" s="350"/>
      <c r="AO158" s="350"/>
      <c r="AP158" s="350"/>
      <c r="AQ158" s="350"/>
      <c r="AR158" s="350"/>
      <c r="AS158" s="350"/>
      <c r="AT158" s="350"/>
      <c r="AU158" s="350"/>
      <c r="AV158" s="351"/>
      <c r="AW158" s="351"/>
    </row>
    <row r="159" spans="1:49" s="352" customFormat="1" ht="21" customHeight="1" x14ac:dyDescent="0.3">
      <c r="A159" s="393" t="s">
        <v>164</v>
      </c>
      <c r="B159" s="297">
        <v>2260101</v>
      </c>
      <c r="C159" s="387">
        <v>20616</v>
      </c>
      <c r="D159" s="191">
        <f>H159</f>
        <v>0</v>
      </c>
      <c r="E159" s="191">
        <f>C159-D159</f>
        <v>20616</v>
      </c>
      <c r="F159" s="71">
        <f t="shared" si="25"/>
        <v>0</v>
      </c>
      <c r="G159" s="191"/>
      <c r="H159" s="191"/>
      <c r="I159" s="191" t="e">
        <f t="shared" si="24"/>
        <v>#DIV/0!</v>
      </c>
      <c r="J159" s="348"/>
      <c r="K159" s="348"/>
      <c r="L159" s="349"/>
      <c r="M159" s="349"/>
      <c r="N159" s="349"/>
      <c r="O159" s="349"/>
      <c r="P159" s="349"/>
      <c r="Q159" s="349"/>
      <c r="R159" s="349"/>
      <c r="S159" s="350"/>
      <c r="T159" s="350"/>
      <c r="U159" s="350"/>
      <c r="V159" s="350"/>
      <c r="W159" s="350"/>
      <c r="X159" s="350"/>
      <c r="Y159" s="350"/>
      <c r="Z159" s="350"/>
      <c r="AA159" s="350"/>
      <c r="AB159" s="350"/>
      <c r="AC159" s="350"/>
      <c r="AD159" s="350"/>
      <c r="AE159" s="350"/>
      <c r="AF159" s="350"/>
      <c r="AG159" s="350"/>
      <c r="AH159" s="350"/>
      <c r="AI159" s="350"/>
      <c r="AJ159" s="350"/>
      <c r="AK159" s="350"/>
      <c r="AL159" s="350"/>
      <c r="AM159" s="350"/>
      <c r="AN159" s="350"/>
      <c r="AO159" s="350"/>
      <c r="AP159" s="350"/>
      <c r="AQ159" s="350"/>
      <c r="AR159" s="350"/>
      <c r="AS159" s="350"/>
      <c r="AT159" s="350"/>
      <c r="AU159" s="350"/>
      <c r="AV159" s="351"/>
      <c r="AW159" s="351"/>
    </row>
    <row r="160" spans="1:49" s="352" customFormat="1" ht="31.5" x14ac:dyDescent="0.3">
      <c r="A160" s="394" t="s">
        <v>165</v>
      </c>
      <c r="B160" s="273">
        <v>2260204</v>
      </c>
      <c r="C160" s="387"/>
      <c r="D160" s="191">
        <f>H160</f>
        <v>0</v>
      </c>
      <c r="E160" s="191">
        <f>C160-D160</f>
        <v>0</v>
      </c>
      <c r="F160" s="71" t="e">
        <f t="shared" si="25"/>
        <v>#DIV/0!</v>
      </c>
      <c r="G160" s="191"/>
      <c r="H160" s="191"/>
      <c r="I160" s="191" t="e">
        <f t="shared" si="24"/>
        <v>#DIV/0!</v>
      </c>
      <c r="J160" s="348"/>
      <c r="K160" s="348"/>
      <c r="L160" s="349"/>
      <c r="M160" s="349"/>
      <c r="N160" s="349"/>
      <c r="O160" s="349"/>
      <c r="P160" s="349"/>
      <c r="Q160" s="349"/>
      <c r="R160" s="349"/>
      <c r="S160" s="350"/>
      <c r="T160" s="350"/>
      <c r="U160" s="350"/>
      <c r="V160" s="350"/>
      <c r="W160" s="350"/>
      <c r="X160" s="350"/>
      <c r="Y160" s="350"/>
      <c r="Z160" s="350"/>
      <c r="AA160" s="350"/>
      <c r="AB160" s="350"/>
      <c r="AC160" s="350"/>
      <c r="AD160" s="350"/>
      <c r="AE160" s="350"/>
      <c r="AF160" s="350"/>
      <c r="AG160" s="350"/>
      <c r="AH160" s="350"/>
      <c r="AI160" s="350"/>
      <c r="AJ160" s="350"/>
      <c r="AK160" s="350"/>
      <c r="AL160" s="350"/>
      <c r="AM160" s="350"/>
      <c r="AN160" s="350"/>
      <c r="AO160" s="350"/>
      <c r="AP160" s="350"/>
      <c r="AQ160" s="350"/>
      <c r="AR160" s="350"/>
      <c r="AS160" s="350"/>
      <c r="AT160" s="350"/>
      <c r="AU160" s="350"/>
      <c r="AV160" s="351"/>
      <c r="AW160" s="351"/>
    </row>
    <row r="161" spans="1:49" s="320" customFormat="1" ht="26.25" customHeight="1" x14ac:dyDescent="0.25">
      <c r="A161" s="314" t="s">
        <v>41</v>
      </c>
      <c r="B161" s="395">
        <v>340</v>
      </c>
      <c r="C161" s="316">
        <f>C162</f>
        <v>8750</v>
      </c>
      <c r="D161" s="316">
        <f>D162</f>
        <v>0</v>
      </c>
      <c r="E161" s="316">
        <f>E162</f>
        <v>8750</v>
      </c>
      <c r="F161" s="122">
        <f t="shared" si="25"/>
        <v>0</v>
      </c>
      <c r="G161" s="316">
        <f>G162</f>
        <v>0</v>
      </c>
      <c r="H161" s="316">
        <f>H162</f>
        <v>0</v>
      </c>
      <c r="I161" s="316" t="e">
        <f t="shared" si="24"/>
        <v>#DIV/0!</v>
      </c>
      <c r="J161" s="317"/>
      <c r="K161" s="317"/>
      <c r="L161" s="318"/>
      <c r="M161" s="318"/>
      <c r="N161" s="318"/>
      <c r="O161" s="318"/>
      <c r="P161" s="318"/>
      <c r="Q161" s="318"/>
      <c r="R161" s="318"/>
      <c r="S161" s="318"/>
      <c r="T161" s="318"/>
      <c r="U161" s="318"/>
      <c r="V161" s="318"/>
      <c r="W161" s="318"/>
      <c r="X161" s="318"/>
      <c r="Y161" s="318"/>
      <c r="Z161" s="318"/>
      <c r="AA161" s="318"/>
      <c r="AB161" s="318"/>
      <c r="AC161" s="318"/>
      <c r="AD161" s="318"/>
      <c r="AE161" s="318"/>
      <c r="AF161" s="318"/>
      <c r="AG161" s="318"/>
      <c r="AH161" s="318"/>
      <c r="AI161" s="318"/>
      <c r="AJ161" s="318"/>
      <c r="AK161" s="318"/>
      <c r="AL161" s="318"/>
      <c r="AM161" s="318"/>
      <c r="AN161" s="318"/>
      <c r="AO161" s="318"/>
      <c r="AP161" s="318"/>
      <c r="AQ161" s="318"/>
      <c r="AR161" s="318"/>
      <c r="AS161" s="318"/>
      <c r="AT161" s="318"/>
      <c r="AU161" s="318"/>
      <c r="AV161" s="319"/>
      <c r="AW161" s="319"/>
    </row>
    <row r="162" spans="1:49" s="323" customFormat="1" ht="16.5" customHeight="1" x14ac:dyDescent="0.25">
      <c r="A162" s="248"/>
      <c r="B162" s="382">
        <v>346</v>
      </c>
      <c r="C162" s="227">
        <f>SUM(C163:C165)</f>
        <v>8750</v>
      </c>
      <c r="D162" s="227">
        <f>SUM(D163:D165)</f>
        <v>0</v>
      </c>
      <c r="E162" s="227">
        <f>SUM(E163:E165)</f>
        <v>8750</v>
      </c>
      <c r="F162" s="96">
        <f t="shared" si="25"/>
        <v>0</v>
      </c>
      <c r="G162" s="227">
        <f>SUM(G163:G165)</f>
        <v>0</v>
      </c>
      <c r="H162" s="227">
        <f>SUM(H163:H165)</f>
        <v>0</v>
      </c>
      <c r="I162" s="227" t="e">
        <f t="shared" si="24"/>
        <v>#DIV/0!</v>
      </c>
      <c r="J162" s="321"/>
      <c r="K162" s="321"/>
      <c r="L162" s="249"/>
      <c r="M162" s="249"/>
      <c r="N162" s="249"/>
      <c r="O162" s="249"/>
      <c r="P162" s="249"/>
      <c r="Q162" s="249"/>
      <c r="R162" s="249"/>
      <c r="S162" s="249"/>
      <c r="T162" s="249"/>
      <c r="U162" s="249"/>
      <c r="V162" s="249"/>
      <c r="W162" s="249"/>
      <c r="X162" s="249"/>
      <c r="Y162" s="249"/>
      <c r="Z162" s="249"/>
      <c r="AA162" s="249"/>
      <c r="AB162" s="249"/>
      <c r="AC162" s="249"/>
      <c r="AD162" s="249"/>
      <c r="AE162" s="249"/>
      <c r="AF162" s="249"/>
      <c r="AG162" s="249"/>
      <c r="AH162" s="249"/>
      <c r="AI162" s="249"/>
      <c r="AJ162" s="249"/>
      <c r="AK162" s="249"/>
      <c r="AL162" s="249"/>
      <c r="AM162" s="249"/>
      <c r="AN162" s="249"/>
      <c r="AO162" s="249"/>
      <c r="AP162" s="249"/>
      <c r="AQ162" s="249"/>
      <c r="AR162" s="249"/>
      <c r="AS162" s="249"/>
      <c r="AT162" s="249"/>
      <c r="AU162" s="249"/>
      <c r="AV162" s="322"/>
      <c r="AW162" s="322"/>
    </row>
    <row r="163" spans="1:49" s="254" customFormat="1" ht="18.75" x14ac:dyDescent="0.3">
      <c r="A163" s="396" t="s">
        <v>166</v>
      </c>
      <c r="B163" s="273">
        <v>3460008</v>
      </c>
      <c r="C163" s="387">
        <v>8750</v>
      </c>
      <c r="D163" s="205">
        <f>H163</f>
        <v>0</v>
      </c>
      <c r="E163" s="205">
        <f>C163-D163</f>
        <v>8750</v>
      </c>
      <c r="F163" s="71">
        <f t="shared" si="25"/>
        <v>0</v>
      </c>
      <c r="G163" s="205"/>
      <c r="H163" s="205"/>
      <c r="I163" s="205" t="e">
        <f t="shared" si="24"/>
        <v>#DIV/0!</v>
      </c>
      <c r="J163" s="238"/>
      <c r="K163" s="238"/>
      <c r="L163" s="239"/>
      <c r="M163" s="239"/>
      <c r="N163" s="239"/>
      <c r="O163" s="239"/>
      <c r="P163" s="239"/>
      <c r="Q163" s="239"/>
      <c r="R163" s="239"/>
      <c r="S163" s="252"/>
      <c r="T163" s="252"/>
      <c r="U163" s="252"/>
      <c r="V163" s="252"/>
      <c r="W163" s="252"/>
      <c r="X163" s="252"/>
      <c r="Y163" s="252"/>
      <c r="Z163" s="252"/>
      <c r="AA163" s="252"/>
      <c r="AB163" s="252"/>
      <c r="AC163" s="252"/>
      <c r="AD163" s="252"/>
      <c r="AE163" s="252"/>
      <c r="AF163" s="252"/>
      <c r="AG163" s="252"/>
      <c r="AH163" s="252"/>
      <c r="AI163" s="252"/>
      <c r="AJ163" s="252"/>
      <c r="AK163" s="252"/>
      <c r="AL163" s="252"/>
      <c r="AM163" s="252"/>
      <c r="AN163" s="252"/>
      <c r="AO163" s="252"/>
      <c r="AP163" s="252"/>
      <c r="AQ163" s="252"/>
      <c r="AR163" s="252"/>
      <c r="AS163" s="252"/>
      <c r="AT163" s="252"/>
      <c r="AU163" s="252"/>
      <c r="AV163" s="253"/>
      <c r="AW163" s="253"/>
    </row>
    <row r="164" spans="1:49" s="254" customFormat="1" ht="18.75" x14ac:dyDescent="0.3">
      <c r="A164" s="396" t="s">
        <v>167</v>
      </c>
      <c r="B164" s="273">
        <v>3460013</v>
      </c>
      <c r="C164" s="387"/>
      <c r="D164" s="205">
        <f>H164</f>
        <v>0</v>
      </c>
      <c r="E164" s="205">
        <f>C164-D164</f>
        <v>0</v>
      </c>
      <c r="F164" s="71" t="e">
        <f t="shared" si="25"/>
        <v>#DIV/0!</v>
      </c>
      <c r="G164" s="205"/>
      <c r="H164" s="205"/>
      <c r="I164" s="205" t="e">
        <f t="shared" si="24"/>
        <v>#DIV/0!</v>
      </c>
      <c r="J164" s="238"/>
      <c r="K164" s="238"/>
      <c r="L164" s="239"/>
      <c r="M164" s="239"/>
      <c r="N164" s="239"/>
      <c r="O164" s="239"/>
      <c r="P164" s="239"/>
      <c r="Q164" s="239"/>
      <c r="R164" s="239"/>
      <c r="S164" s="252"/>
      <c r="T164" s="252"/>
      <c r="U164" s="252"/>
      <c r="V164" s="252"/>
      <c r="W164" s="252"/>
      <c r="X164" s="252"/>
      <c r="Y164" s="252"/>
      <c r="Z164" s="252"/>
      <c r="AA164" s="252"/>
      <c r="AB164" s="252"/>
      <c r="AC164" s="252"/>
      <c r="AD164" s="252"/>
      <c r="AE164" s="252"/>
      <c r="AF164" s="252"/>
      <c r="AG164" s="252"/>
      <c r="AH164" s="252"/>
      <c r="AI164" s="252"/>
      <c r="AJ164" s="252"/>
      <c r="AK164" s="252"/>
      <c r="AL164" s="252"/>
      <c r="AM164" s="252"/>
      <c r="AN164" s="252"/>
      <c r="AO164" s="252"/>
      <c r="AP164" s="252"/>
      <c r="AQ164" s="252"/>
      <c r="AR164" s="252"/>
      <c r="AS164" s="252"/>
      <c r="AT164" s="252"/>
      <c r="AU164" s="252"/>
      <c r="AV164" s="253"/>
      <c r="AW164" s="253"/>
    </row>
    <row r="165" spans="1:49" s="254" customFormat="1" ht="69" customHeight="1" x14ac:dyDescent="0.3">
      <c r="A165" s="374" t="s">
        <v>141</v>
      </c>
      <c r="B165" s="273">
        <v>3460024</v>
      </c>
      <c r="C165" s="387"/>
      <c r="D165" s="205">
        <f>H165</f>
        <v>0</v>
      </c>
      <c r="E165" s="205">
        <f>C165-D165</f>
        <v>0</v>
      </c>
      <c r="F165" s="71" t="e">
        <f t="shared" si="25"/>
        <v>#DIV/0!</v>
      </c>
      <c r="G165" s="205"/>
      <c r="H165" s="205"/>
      <c r="I165" s="205" t="e">
        <f t="shared" si="24"/>
        <v>#DIV/0!</v>
      </c>
      <c r="J165" s="238"/>
      <c r="K165" s="238"/>
      <c r="L165" s="239"/>
      <c r="M165" s="239"/>
      <c r="N165" s="239"/>
      <c r="O165" s="239"/>
      <c r="P165" s="239"/>
      <c r="Q165" s="239"/>
      <c r="R165" s="239"/>
      <c r="S165" s="252"/>
      <c r="T165" s="252"/>
      <c r="U165" s="252"/>
      <c r="V165" s="252"/>
      <c r="W165" s="252"/>
      <c r="X165" s="252"/>
      <c r="Y165" s="252"/>
      <c r="Z165" s="252"/>
      <c r="AA165" s="252"/>
      <c r="AB165" s="252"/>
      <c r="AC165" s="252"/>
      <c r="AD165" s="252"/>
      <c r="AE165" s="252"/>
      <c r="AF165" s="252"/>
      <c r="AG165" s="252"/>
      <c r="AH165" s="252"/>
      <c r="AI165" s="252"/>
      <c r="AJ165" s="252"/>
      <c r="AK165" s="252"/>
      <c r="AL165" s="252"/>
      <c r="AM165" s="252"/>
      <c r="AN165" s="252"/>
      <c r="AO165" s="252"/>
      <c r="AP165" s="252"/>
      <c r="AQ165" s="252"/>
      <c r="AR165" s="252"/>
      <c r="AS165" s="252"/>
      <c r="AT165" s="252"/>
      <c r="AU165" s="252"/>
      <c r="AV165" s="253"/>
      <c r="AW165" s="253"/>
    </row>
    <row r="166" spans="1:49" s="399" customFormat="1" ht="18.75" x14ac:dyDescent="0.3">
      <c r="A166" s="148" t="s">
        <v>64</v>
      </c>
      <c r="B166" s="365" t="s">
        <v>168</v>
      </c>
      <c r="C166" s="366">
        <f>C167+C171+C173</f>
        <v>872734</v>
      </c>
      <c r="D166" s="366">
        <f>D167+D171+D173</f>
        <v>0</v>
      </c>
      <c r="E166" s="366">
        <f>E167+E171+E173</f>
        <v>872734</v>
      </c>
      <c r="F166" s="150">
        <f t="shared" si="25"/>
        <v>0</v>
      </c>
      <c r="G166" s="366">
        <f>G167+G171+G173</f>
        <v>0</v>
      </c>
      <c r="H166" s="366">
        <f>H167+H171+H173</f>
        <v>0</v>
      </c>
      <c r="I166" s="366" t="e">
        <f t="shared" si="24"/>
        <v>#DIV/0!</v>
      </c>
      <c r="J166" s="397"/>
      <c r="K166" s="397"/>
      <c r="L166" s="361"/>
      <c r="M166" s="361"/>
      <c r="N166" s="361"/>
      <c r="O166" s="361"/>
      <c r="P166" s="361"/>
      <c r="Q166" s="361"/>
      <c r="R166" s="361"/>
      <c r="S166" s="361"/>
      <c r="T166" s="361"/>
      <c r="U166" s="361"/>
      <c r="V166" s="361"/>
      <c r="W166" s="361"/>
      <c r="X166" s="361"/>
      <c r="Y166" s="361"/>
      <c r="Z166" s="361"/>
      <c r="AA166" s="361"/>
      <c r="AB166" s="361"/>
      <c r="AC166" s="361"/>
      <c r="AD166" s="361"/>
      <c r="AE166" s="361"/>
      <c r="AF166" s="361"/>
      <c r="AG166" s="361"/>
      <c r="AH166" s="361"/>
      <c r="AI166" s="361"/>
      <c r="AJ166" s="361"/>
      <c r="AK166" s="361"/>
      <c r="AL166" s="361"/>
      <c r="AM166" s="361"/>
      <c r="AN166" s="361"/>
      <c r="AO166" s="361"/>
      <c r="AP166" s="361"/>
      <c r="AQ166" s="361"/>
      <c r="AR166" s="361"/>
      <c r="AS166" s="361"/>
      <c r="AT166" s="361"/>
      <c r="AU166" s="361"/>
      <c r="AV166" s="398"/>
      <c r="AW166" s="398"/>
    </row>
    <row r="167" spans="1:49" s="271" customFormat="1" ht="21" customHeight="1" x14ac:dyDescent="0.3">
      <c r="A167" s="248" t="s">
        <v>30</v>
      </c>
      <c r="B167" s="382">
        <v>225</v>
      </c>
      <c r="C167" s="227">
        <f>SUM(C168:C170)</f>
        <v>199534</v>
      </c>
      <c r="D167" s="227">
        <f>SUM(D168:D170)</f>
        <v>0</v>
      </c>
      <c r="E167" s="227">
        <f>SUM(E168:E170)</f>
        <v>199534</v>
      </c>
      <c r="F167" s="96">
        <f t="shared" si="25"/>
        <v>0</v>
      </c>
      <c r="G167" s="227">
        <f>SUM(G168:G170)</f>
        <v>0</v>
      </c>
      <c r="H167" s="227">
        <f>SUM(H168:H170)</f>
        <v>0</v>
      </c>
      <c r="I167" s="227" t="e">
        <f t="shared" si="24"/>
        <v>#DIV/0!</v>
      </c>
      <c r="J167" s="269"/>
      <c r="K167" s="269"/>
      <c r="L167" s="207"/>
      <c r="M167" s="207"/>
      <c r="N167" s="207"/>
      <c r="O167" s="207"/>
      <c r="P167" s="207"/>
      <c r="Q167" s="207"/>
      <c r="R167" s="207"/>
      <c r="S167" s="207"/>
      <c r="T167" s="207"/>
      <c r="U167" s="207"/>
      <c r="V167" s="207"/>
      <c r="W167" s="207"/>
      <c r="X167" s="207"/>
      <c r="Y167" s="207"/>
      <c r="Z167" s="207"/>
      <c r="AA167" s="207"/>
      <c r="AB167" s="207"/>
      <c r="AC167" s="207"/>
      <c r="AD167" s="207"/>
      <c r="AE167" s="207"/>
      <c r="AF167" s="207"/>
      <c r="AG167" s="207"/>
      <c r="AH167" s="207"/>
      <c r="AI167" s="207"/>
      <c r="AJ167" s="207"/>
      <c r="AK167" s="207"/>
      <c r="AL167" s="207"/>
      <c r="AM167" s="207"/>
      <c r="AN167" s="207"/>
      <c r="AO167" s="207"/>
      <c r="AP167" s="207"/>
      <c r="AQ167" s="207"/>
      <c r="AR167" s="207"/>
      <c r="AS167" s="207"/>
      <c r="AT167" s="207"/>
      <c r="AU167" s="207"/>
      <c r="AV167" s="270"/>
      <c r="AW167" s="270"/>
    </row>
    <row r="168" spans="1:49" s="403" customFormat="1" ht="29.25" customHeight="1" x14ac:dyDescent="0.3">
      <c r="A168" s="400" t="s">
        <v>106</v>
      </c>
      <c r="B168" s="401">
        <v>2250106</v>
      </c>
      <c r="C168" s="402"/>
      <c r="D168" s="205">
        <f>H168</f>
        <v>0</v>
      </c>
      <c r="E168" s="205">
        <f>C168-D168</f>
        <v>0</v>
      </c>
      <c r="F168" s="71" t="e">
        <f t="shared" si="25"/>
        <v>#DIV/0!</v>
      </c>
      <c r="G168" s="402"/>
      <c r="H168" s="402"/>
      <c r="I168" s="205" t="e">
        <f t="shared" si="24"/>
        <v>#DIV/0!</v>
      </c>
      <c r="J168" s="206"/>
      <c r="K168" s="206"/>
      <c r="L168" s="207"/>
      <c r="M168" s="207"/>
      <c r="N168" s="207"/>
      <c r="O168" s="207"/>
      <c r="P168" s="207"/>
      <c r="Q168" s="207"/>
      <c r="R168" s="207"/>
      <c r="S168" s="207"/>
      <c r="T168" s="207"/>
      <c r="U168" s="207"/>
      <c r="V168" s="207"/>
      <c r="W168" s="207"/>
      <c r="X168" s="207"/>
      <c r="Y168" s="207"/>
      <c r="Z168" s="207"/>
      <c r="AA168" s="207"/>
      <c r="AB168" s="207"/>
      <c r="AC168" s="207"/>
      <c r="AD168" s="207"/>
      <c r="AE168" s="207"/>
      <c r="AF168" s="207"/>
      <c r="AG168" s="207"/>
      <c r="AH168" s="207"/>
      <c r="AI168" s="207"/>
      <c r="AJ168" s="207"/>
      <c r="AK168" s="207"/>
      <c r="AL168" s="207"/>
      <c r="AM168" s="207"/>
      <c r="AN168" s="207"/>
      <c r="AO168" s="207"/>
      <c r="AP168" s="207"/>
      <c r="AQ168" s="207"/>
      <c r="AR168" s="207"/>
      <c r="AS168" s="207"/>
      <c r="AT168" s="207"/>
      <c r="AU168" s="207"/>
      <c r="AV168" s="207"/>
      <c r="AW168" s="207"/>
    </row>
    <row r="169" spans="1:49" s="254" customFormat="1" ht="18.75" x14ac:dyDescent="0.3">
      <c r="A169" s="272" t="s">
        <v>169</v>
      </c>
      <c r="B169" s="278">
        <v>2250125</v>
      </c>
      <c r="C169" s="364">
        <v>31534</v>
      </c>
      <c r="D169" s="205">
        <f>H169</f>
        <v>0</v>
      </c>
      <c r="E169" s="205">
        <f>C169-D169</f>
        <v>31534</v>
      </c>
      <c r="F169" s="71">
        <f t="shared" si="25"/>
        <v>0</v>
      </c>
      <c r="G169" s="205"/>
      <c r="H169" s="205"/>
      <c r="I169" s="205" t="e">
        <f t="shared" si="24"/>
        <v>#DIV/0!</v>
      </c>
      <c r="J169" s="238"/>
      <c r="K169" s="238"/>
      <c r="L169" s="239"/>
      <c r="M169" s="239"/>
      <c r="N169" s="239"/>
      <c r="O169" s="239"/>
      <c r="P169" s="239"/>
      <c r="Q169" s="239"/>
      <c r="R169" s="239"/>
      <c r="S169" s="252"/>
      <c r="T169" s="252"/>
      <c r="U169" s="252"/>
      <c r="V169" s="252"/>
      <c r="W169" s="252"/>
      <c r="X169" s="252"/>
      <c r="Y169" s="252"/>
      <c r="Z169" s="252"/>
      <c r="AA169" s="252"/>
      <c r="AB169" s="252"/>
      <c r="AC169" s="252"/>
      <c r="AD169" s="252"/>
      <c r="AE169" s="252"/>
      <c r="AF169" s="252"/>
      <c r="AG169" s="252"/>
      <c r="AH169" s="252"/>
      <c r="AI169" s="252"/>
      <c r="AJ169" s="252"/>
      <c r="AK169" s="252"/>
      <c r="AL169" s="252"/>
      <c r="AM169" s="252"/>
      <c r="AN169" s="252"/>
      <c r="AO169" s="252"/>
      <c r="AP169" s="252"/>
      <c r="AQ169" s="252"/>
      <c r="AR169" s="252"/>
      <c r="AS169" s="252"/>
      <c r="AT169" s="252"/>
      <c r="AU169" s="252"/>
      <c r="AV169" s="253"/>
      <c r="AW169" s="253"/>
    </row>
    <row r="170" spans="1:49" s="254" customFormat="1" ht="18.75" x14ac:dyDescent="0.3">
      <c r="A170" s="272" t="s">
        <v>170</v>
      </c>
      <c r="B170" s="278">
        <v>2250126</v>
      </c>
      <c r="C170" s="364">
        <v>168000</v>
      </c>
      <c r="D170" s="205">
        <f>H170</f>
        <v>0</v>
      </c>
      <c r="E170" s="205">
        <f>C170-D170</f>
        <v>168000</v>
      </c>
      <c r="F170" s="71">
        <f t="shared" si="25"/>
        <v>0</v>
      </c>
      <c r="G170" s="205"/>
      <c r="H170" s="205"/>
      <c r="I170" s="205" t="e">
        <f t="shared" si="24"/>
        <v>#DIV/0!</v>
      </c>
      <c r="J170" s="238"/>
      <c r="K170" s="238"/>
      <c r="L170" s="239"/>
      <c r="M170" s="239"/>
      <c r="N170" s="239"/>
      <c r="O170" s="239"/>
      <c r="P170" s="239"/>
      <c r="Q170" s="239"/>
      <c r="R170" s="239"/>
      <c r="S170" s="252"/>
      <c r="T170" s="252"/>
      <c r="U170" s="252"/>
      <c r="V170" s="252"/>
      <c r="W170" s="252"/>
      <c r="X170" s="252"/>
      <c r="Y170" s="252"/>
      <c r="Z170" s="252"/>
      <c r="AA170" s="252"/>
      <c r="AB170" s="252"/>
      <c r="AC170" s="252"/>
      <c r="AD170" s="252"/>
      <c r="AE170" s="252"/>
      <c r="AF170" s="252"/>
      <c r="AG170" s="252"/>
      <c r="AH170" s="252"/>
      <c r="AI170" s="252"/>
      <c r="AJ170" s="252"/>
      <c r="AK170" s="252"/>
      <c r="AL170" s="252"/>
      <c r="AM170" s="252"/>
      <c r="AN170" s="252"/>
      <c r="AO170" s="252"/>
      <c r="AP170" s="252"/>
      <c r="AQ170" s="252"/>
      <c r="AR170" s="252"/>
      <c r="AS170" s="252"/>
      <c r="AT170" s="252"/>
      <c r="AU170" s="252"/>
      <c r="AV170" s="253"/>
      <c r="AW170" s="253"/>
    </row>
    <row r="171" spans="1:49" s="405" customFormat="1" ht="21.75" customHeight="1" x14ac:dyDescent="0.3">
      <c r="A171" s="225" t="s">
        <v>32</v>
      </c>
      <c r="B171" s="226">
        <v>226</v>
      </c>
      <c r="C171" s="227">
        <f>SUM(C172:C172)</f>
        <v>673200</v>
      </c>
      <c r="D171" s="227">
        <f>SUM(D172:D172)</f>
        <v>0</v>
      </c>
      <c r="E171" s="227">
        <f>SUM(E172:E172)</f>
        <v>673200</v>
      </c>
      <c r="F171" s="96">
        <f t="shared" si="25"/>
        <v>0</v>
      </c>
      <c r="G171" s="227">
        <f>SUM(G172:G172)</f>
        <v>0</v>
      </c>
      <c r="H171" s="227">
        <f>SUM(H172:H172)</f>
        <v>0</v>
      </c>
      <c r="I171" s="227" t="e">
        <f t="shared" si="24"/>
        <v>#DIV/0!</v>
      </c>
      <c r="J171" s="360"/>
      <c r="K171" s="360"/>
      <c r="L171" s="361"/>
      <c r="M171" s="361"/>
      <c r="N171" s="361"/>
      <c r="O171" s="361"/>
      <c r="P171" s="361"/>
      <c r="Q171" s="361"/>
      <c r="R171" s="361"/>
      <c r="S171" s="361"/>
      <c r="T171" s="361"/>
      <c r="U171" s="361"/>
      <c r="V171" s="361"/>
      <c r="W171" s="361"/>
      <c r="X171" s="361"/>
      <c r="Y171" s="361"/>
      <c r="Z171" s="361"/>
      <c r="AA171" s="361"/>
      <c r="AB171" s="361"/>
      <c r="AC171" s="361"/>
      <c r="AD171" s="361"/>
      <c r="AE171" s="361"/>
      <c r="AF171" s="361"/>
      <c r="AG171" s="361"/>
      <c r="AH171" s="361"/>
      <c r="AI171" s="361"/>
      <c r="AJ171" s="361"/>
      <c r="AK171" s="361"/>
      <c r="AL171" s="361"/>
      <c r="AM171" s="361"/>
      <c r="AN171" s="361"/>
      <c r="AO171" s="361"/>
      <c r="AP171" s="361"/>
      <c r="AQ171" s="361"/>
      <c r="AR171" s="361"/>
      <c r="AS171" s="361"/>
      <c r="AT171" s="361"/>
      <c r="AU171" s="361"/>
      <c r="AV171" s="404"/>
      <c r="AW171" s="404"/>
    </row>
    <row r="172" spans="1:49" s="265" customFormat="1" ht="18.75" x14ac:dyDescent="0.3">
      <c r="A172" s="406" t="s">
        <v>171</v>
      </c>
      <c r="B172" s="278">
        <v>2260096</v>
      </c>
      <c r="C172" s="364">
        <v>673200</v>
      </c>
      <c r="D172" s="260">
        <f>H172</f>
        <v>0</v>
      </c>
      <c r="E172" s="260">
        <f>C172-D172</f>
        <v>673200</v>
      </c>
      <c r="F172" s="71">
        <f t="shared" si="25"/>
        <v>0</v>
      </c>
      <c r="G172" s="260"/>
      <c r="H172" s="260"/>
      <c r="I172" s="260" t="e">
        <f t="shared" si="24"/>
        <v>#DIV/0!</v>
      </c>
      <c r="J172" s="261"/>
      <c r="K172" s="261"/>
      <c r="L172" s="262"/>
      <c r="M172" s="262"/>
      <c r="N172" s="262"/>
      <c r="O172" s="262"/>
      <c r="P172" s="262"/>
      <c r="Q172" s="262"/>
      <c r="R172" s="262"/>
      <c r="S172" s="263"/>
      <c r="T172" s="263"/>
      <c r="U172" s="263"/>
      <c r="V172" s="263"/>
      <c r="W172" s="263"/>
      <c r="X172" s="263"/>
      <c r="Y172" s="263"/>
      <c r="Z172" s="263"/>
      <c r="AA172" s="263"/>
      <c r="AB172" s="263"/>
      <c r="AC172" s="263"/>
      <c r="AD172" s="263"/>
      <c r="AE172" s="263"/>
      <c r="AF172" s="263"/>
      <c r="AG172" s="263"/>
      <c r="AH172" s="263"/>
      <c r="AI172" s="263"/>
      <c r="AJ172" s="263"/>
      <c r="AK172" s="263"/>
      <c r="AL172" s="263"/>
      <c r="AM172" s="263"/>
      <c r="AN172" s="263"/>
      <c r="AO172" s="263"/>
      <c r="AP172" s="263"/>
      <c r="AQ172" s="263"/>
      <c r="AR172" s="263"/>
      <c r="AS172" s="263"/>
      <c r="AT172" s="263"/>
      <c r="AU172" s="263"/>
      <c r="AV172" s="264"/>
      <c r="AW172" s="264"/>
    </row>
    <row r="173" spans="1:49" s="271" customFormat="1" ht="21" customHeight="1" x14ac:dyDescent="0.3">
      <c r="A173" s="407" t="s">
        <v>41</v>
      </c>
      <c r="B173" s="408">
        <v>340</v>
      </c>
      <c r="C173" s="409">
        <f>C174</f>
        <v>0</v>
      </c>
      <c r="D173" s="409">
        <f>D174</f>
        <v>0</v>
      </c>
      <c r="E173" s="409">
        <f>E174</f>
        <v>0</v>
      </c>
      <c r="F173" s="122" t="e">
        <f t="shared" si="25"/>
        <v>#DIV/0!</v>
      </c>
      <c r="G173" s="409">
        <f>G174</f>
        <v>0</v>
      </c>
      <c r="H173" s="409">
        <f>H174</f>
        <v>0</v>
      </c>
      <c r="I173" s="409" t="e">
        <f t="shared" si="24"/>
        <v>#DIV/0!</v>
      </c>
      <c r="J173" s="206"/>
      <c r="K173" s="206"/>
      <c r="L173" s="207"/>
      <c r="M173" s="207"/>
      <c r="N173" s="207"/>
      <c r="O173" s="207"/>
      <c r="P173" s="207"/>
      <c r="Q173" s="207"/>
      <c r="R173" s="207"/>
      <c r="S173" s="207"/>
      <c r="T173" s="207"/>
      <c r="U173" s="207"/>
      <c r="V173" s="207"/>
      <c r="W173" s="207"/>
      <c r="X173" s="207"/>
      <c r="Y173" s="207"/>
      <c r="Z173" s="207"/>
      <c r="AA173" s="207"/>
      <c r="AB173" s="207"/>
      <c r="AC173" s="207"/>
      <c r="AD173" s="207"/>
      <c r="AE173" s="207"/>
      <c r="AF173" s="207"/>
      <c r="AG173" s="207"/>
      <c r="AH173" s="207"/>
      <c r="AI173" s="207"/>
      <c r="AJ173" s="207"/>
      <c r="AK173" s="207"/>
      <c r="AL173" s="207"/>
      <c r="AM173" s="207"/>
      <c r="AN173" s="207"/>
      <c r="AO173" s="207"/>
      <c r="AP173" s="207"/>
      <c r="AQ173" s="207"/>
      <c r="AR173" s="207"/>
      <c r="AS173" s="207"/>
      <c r="AT173" s="207"/>
      <c r="AU173" s="207"/>
      <c r="AV173" s="270"/>
      <c r="AW173" s="270"/>
    </row>
    <row r="174" spans="1:49" s="330" customFormat="1" ht="18.75" x14ac:dyDescent="0.3">
      <c r="A174" s="248" t="s">
        <v>143</v>
      </c>
      <c r="B174" s="382">
        <v>346</v>
      </c>
      <c r="C174" s="227">
        <f>SUM(C175:C175)</f>
        <v>0</v>
      </c>
      <c r="D174" s="227">
        <f>SUM(D175:D175)</f>
        <v>0</v>
      </c>
      <c r="E174" s="227">
        <f>SUM(E175:E175)</f>
        <v>0</v>
      </c>
      <c r="F174" s="96" t="e">
        <f t="shared" si="25"/>
        <v>#DIV/0!</v>
      </c>
      <c r="G174" s="227">
        <f>SUM(G175:G175)</f>
        <v>0</v>
      </c>
      <c r="H174" s="227">
        <f>SUM(H175:H175)</f>
        <v>0</v>
      </c>
      <c r="I174" s="227" t="e">
        <f t="shared" si="24"/>
        <v>#DIV/0!</v>
      </c>
      <c r="J174" s="269"/>
      <c r="K174" s="269"/>
      <c r="L174" s="207"/>
      <c r="M174" s="207"/>
      <c r="N174" s="207"/>
      <c r="O174" s="207"/>
      <c r="P174" s="207"/>
      <c r="Q174" s="207"/>
      <c r="R174" s="207"/>
      <c r="S174" s="207"/>
      <c r="T174" s="207"/>
      <c r="U174" s="207"/>
      <c r="V174" s="207"/>
      <c r="W174" s="207"/>
      <c r="X174" s="207"/>
      <c r="Y174" s="207"/>
      <c r="Z174" s="207"/>
      <c r="AA174" s="207"/>
      <c r="AB174" s="207"/>
      <c r="AC174" s="207"/>
      <c r="AD174" s="207"/>
      <c r="AE174" s="207"/>
      <c r="AF174" s="207"/>
      <c r="AG174" s="207"/>
      <c r="AH174" s="207"/>
      <c r="AI174" s="207"/>
      <c r="AJ174" s="207"/>
      <c r="AK174" s="207"/>
      <c r="AL174" s="207"/>
      <c r="AM174" s="207"/>
      <c r="AN174" s="207"/>
      <c r="AO174" s="207"/>
      <c r="AP174" s="207"/>
      <c r="AQ174" s="207"/>
      <c r="AR174" s="207"/>
      <c r="AS174" s="207"/>
      <c r="AT174" s="207"/>
      <c r="AU174" s="207"/>
      <c r="AV174" s="329"/>
      <c r="AW174" s="329"/>
    </row>
    <row r="175" spans="1:49" s="352" customFormat="1" ht="60" customHeight="1" x14ac:dyDescent="0.3">
      <c r="A175" s="374" t="s">
        <v>141</v>
      </c>
      <c r="B175" s="236">
        <v>3460024</v>
      </c>
      <c r="C175" s="387"/>
      <c r="D175" s="191">
        <f>H175</f>
        <v>0</v>
      </c>
      <c r="E175" s="191">
        <f>C175-D175</f>
        <v>0</v>
      </c>
      <c r="F175" s="71" t="e">
        <f t="shared" si="25"/>
        <v>#DIV/0!</v>
      </c>
      <c r="G175" s="191"/>
      <c r="H175" s="191"/>
      <c r="I175" s="191" t="e">
        <f t="shared" si="24"/>
        <v>#DIV/0!</v>
      </c>
      <c r="J175" s="348"/>
      <c r="K175" s="348"/>
      <c r="L175" s="349"/>
      <c r="M175" s="349"/>
      <c r="N175" s="349"/>
      <c r="O175" s="349"/>
      <c r="P175" s="349"/>
      <c r="Q175" s="349"/>
      <c r="R175" s="349"/>
      <c r="S175" s="350"/>
      <c r="T175" s="350"/>
      <c r="U175" s="350"/>
      <c r="V175" s="350"/>
      <c r="W175" s="350"/>
      <c r="X175" s="350"/>
      <c r="Y175" s="350"/>
      <c r="Z175" s="350"/>
      <c r="AA175" s="350"/>
      <c r="AB175" s="350"/>
      <c r="AC175" s="350"/>
      <c r="AD175" s="350"/>
      <c r="AE175" s="350"/>
      <c r="AF175" s="350"/>
      <c r="AG175" s="350"/>
      <c r="AH175" s="350"/>
      <c r="AI175" s="350"/>
      <c r="AJ175" s="350"/>
      <c r="AK175" s="350"/>
      <c r="AL175" s="350"/>
      <c r="AM175" s="350"/>
      <c r="AN175" s="350"/>
      <c r="AO175" s="350"/>
      <c r="AP175" s="350"/>
      <c r="AQ175" s="350"/>
      <c r="AR175" s="350"/>
      <c r="AS175" s="350"/>
      <c r="AT175" s="350"/>
      <c r="AU175" s="350"/>
      <c r="AV175" s="351"/>
      <c r="AW175" s="351"/>
    </row>
    <row r="176" spans="1:49" s="416" customFormat="1" ht="46.5" customHeight="1" x14ac:dyDescent="0.25">
      <c r="A176" s="410" t="s">
        <v>172</v>
      </c>
      <c r="B176" s="411" t="s">
        <v>173</v>
      </c>
      <c r="C176" s="412">
        <f>C74+C137+C149+C166</f>
        <v>6867224</v>
      </c>
      <c r="D176" s="412">
        <f>D74+D137+D149+D166</f>
        <v>0</v>
      </c>
      <c r="E176" s="412">
        <f>E74+E137+E149+E166</f>
        <v>6867224</v>
      </c>
      <c r="F176" s="133">
        <f t="shared" si="25"/>
        <v>0</v>
      </c>
      <c r="G176" s="412">
        <f>G74+G137+G149+G166</f>
        <v>0</v>
      </c>
      <c r="H176" s="412">
        <f>H74+H137+H149+H166</f>
        <v>0</v>
      </c>
      <c r="I176" s="412" t="e">
        <f t="shared" si="24"/>
        <v>#DIV/0!</v>
      </c>
      <c r="J176" s="413"/>
      <c r="K176" s="413"/>
      <c r="L176" s="414"/>
      <c r="M176" s="414"/>
      <c r="N176" s="414"/>
      <c r="O176" s="414"/>
      <c r="P176" s="414"/>
      <c r="Q176" s="414"/>
      <c r="R176" s="414"/>
      <c r="S176" s="414"/>
      <c r="T176" s="414"/>
      <c r="U176" s="414"/>
      <c r="V176" s="414"/>
      <c r="W176" s="414"/>
      <c r="X176" s="414"/>
      <c r="Y176" s="414"/>
      <c r="Z176" s="414"/>
      <c r="AA176" s="414"/>
      <c r="AB176" s="414"/>
      <c r="AC176" s="414"/>
      <c r="AD176" s="414"/>
      <c r="AE176" s="414"/>
      <c r="AF176" s="414"/>
      <c r="AG176" s="414"/>
      <c r="AH176" s="414"/>
      <c r="AI176" s="414"/>
      <c r="AJ176" s="414"/>
      <c r="AK176" s="414"/>
      <c r="AL176" s="414"/>
      <c r="AM176" s="414"/>
      <c r="AN176" s="414"/>
      <c r="AO176" s="414"/>
      <c r="AP176" s="414"/>
      <c r="AQ176" s="414"/>
      <c r="AR176" s="414"/>
      <c r="AS176" s="414"/>
      <c r="AT176" s="414"/>
      <c r="AU176" s="414"/>
      <c r="AV176" s="415"/>
      <c r="AW176" s="415"/>
    </row>
    <row r="177" spans="1:49" s="422" customFormat="1" ht="102" customHeight="1" x14ac:dyDescent="0.3">
      <c r="A177" s="417" t="s">
        <v>174</v>
      </c>
      <c r="B177" s="418" t="s">
        <v>175</v>
      </c>
      <c r="C177" s="419">
        <f t="shared" ref="C177:H177" si="28">C178+C198+C205</f>
        <v>90500</v>
      </c>
      <c r="D177" s="419">
        <f t="shared" si="28"/>
        <v>0</v>
      </c>
      <c r="E177" s="419">
        <f t="shared" si="28"/>
        <v>90500</v>
      </c>
      <c r="F177" s="140">
        <f t="shared" si="25"/>
        <v>0</v>
      </c>
      <c r="G177" s="419">
        <f t="shared" si="28"/>
        <v>0</v>
      </c>
      <c r="H177" s="419">
        <f t="shared" si="28"/>
        <v>0</v>
      </c>
      <c r="I177" s="419" t="e">
        <f t="shared" si="24"/>
        <v>#DIV/0!</v>
      </c>
      <c r="J177" s="420"/>
      <c r="K177" s="420"/>
      <c r="L177" s="361"/>
      <c r="M177" s="361"/>
      <c r="N177" s="361"/>
      <c r="O177" s="361"/>
      <c r="P177" s="361"/>
      <c r="Q177" s="361"/>
      <c r="R177" s="361"/>
      <c r="S177" s="361"/>
      <c r="T177" s="361"/>
      <c r="U177" s="361"/>
      <c r="V177" s="361"/>
      <c r="W177" s="361"/>
      <c r="X177" s="361"/>
      <c r="Y177" s="361"/>
      <c r="Z177" s="361"/>
      <c r="AA177" s="361"/>
      <c r="AB177" s="361"/>
      <c r="AC177" s="361"/>
      <c r="AD177" s="361"/>
      <c r="AE177" s="361"/>
      <c r="AF177" s="361"/>
      <c r="AG177" s="361"/>
      <c r="AH177" s="361"/>
      <c r="AI177" s="361"/>
      <c r="AJ177" s="361"/>
      <c r="AK177" s="361"/>
      <c r="AL177" s="361"/>
      <c r="AM177" s="361"/>
      <c r="AN177" s="361"/>
      <c r="AO177" s="361"/>
      <c r="AP177" s="361"/>
      <c r="AQ177" s="361"/>
      <c r="AR177" s="361"/>
      <c r="AS177" s="361"/>
      <c r="AT177" s="361"/>
      <c r="AU177" s="361"/>
      <c r="AV177" s="421"/>
      <c r="AW177" s="421"/>
    </row>
    <row r="178" spans="1:49" s="399" customFormat="1" ht="18.75" x14ac:dyDescent="0.3">
      <c r="A178" s="178" t="s">
        <v>176</v>
      </c>
      <c r="B178" s="423" t="s">
        <v>84</v>
      </c>
      <c r="C178" s="424">
        <f>C179+C183+C188+C196</f>
        <v>90500</v>
      </c>
      <c r="D178" s="424">
        <f>D179+D183+D188+D196</f>
        <v>0</v>
      </c>
      <c r="E178" s="424">
        <f>E179+E183+E188+E196</f>
        <v>90500</v>
      </c>
      <c r="F178" s="150">
        <f t="shared" si="25"/>
        <v>0</v>
      </c>
      <c r="G178" s="424">
        <f>G179+G183+G188+G196</f>
        <v>0</v>
      </c>
      <c r="H178" s="424">
        <f>H179+H183+H188+H196</f>
        <v>0</v>
      </c>
      <c r="I178" s="424" t="e">
        <f t="shared" si="24"/>
        <v>#DIV/0!</v>
      </c>
      <c r="J178" s="397"/>
      <c r="K178" s="397"/>
      <c r="L178" s="361"/>
      <c r="M178" s="361"/>
      <c r="N178" s="361"/>
      <c r="O178" s="361"/>
      <c r="P178" s="361"/>
      <c r="Q178" s="361"/>
      <c r="R178" s="361"/>
      <c r="S178" s="361"/>
      <c r="T178" s="361"/>
      <c r="U178" s="361"/>
      <c r="V178" s="361"/>
      <c r="W178" s="361"/>
      <c r="X178" s="361"/>
      <c r="Y178" s="361"/>
      <c r="Z178" s="361"/>
      <c r="AA178" s="361"/>
      <c r="AB178" s="361"/>
      <c r="AC178" s="361"/>
      <c r="AD178" s="361"/>
      <c r="AE178" s="361"/>
      <c r="AF178" s="361"/>
      <c r="AG178" s="361"/>
      <c r="AH178" s="361"/>
      <c r="AI178" s="361"/>
      <c r="AJ178" s="361"/>
      <c r="AK178" s="361"/>
      <c r="AL178" s="361"/>
      <c r="AM178" s="361"/>
      <c r="AN178" s="361"/>
      <c r="AO178" s="361"/>
      <c r="AP178" s="361"/>
      <c r="AQ178" s="361"/>
      <c r="AR178" s="361"/>
      <c r="AS178" s="361"/>
      <c r="AT178" s="361"/>
      <c r="AU178" s="361"/>
      <c r="AV178" s="398"/>
      <c r="AW178" s="398"/>
    </row>
    <row r="179" spans="1:49" s="391" customFormat="1" ht="21" customHeight="1" x14ac:dyDescent="0.3">
      <c r="A179" s="248" t="s">
        <v>30</v>
      </c>
      <c r="B179" s="425" t="s">
        <v>177</v>
      </c>
      <c r="C179" s="328">
        <f>SUM(C180:C182)</f>
        <v>0</v>
      </c>
      <c r="D179" s="328">
        <f>SUM(D180:D182)</f>
        <v>0</v>
      </c>
      <c r="E179" s="328">
        <f>SUM(E180:E182)</f>
        <v>0</v>
      </c>
      <c r="F179" s="96" t="e">
        <f t="shared" si="25"/>
        <v>#DIV/0!</v>
      </c>
      <c r="G179" s="328">
        <f>SUM(G180:G182)</f>
        <v>0</v>
      </c>
      <c r="H179" s="328">
        <f>SUM(H180:H182)</f>
        <v>0</v>
      </c>
      <c r="I179" s="328" t="e">
        <f t="shared" si="24"/>
        <v>#DIV/0!</v>
      </c>
      <c r="J179" s="341"/>
      <c r="K179" s="334"/>
      <c r="L179" s="335"/>
      <c r="M179" s="335"/>
      <c r="N179" s="335"/>
      <c r="O179" s="335"/>
      <c r="P179" s="335"/>
      <c r="Q179" s="335"/>
      <c r="R179" s="335"/>
      <c r="S179" s="335"/>
      <c r="T179" s="335"/>
      <c r="U179" s="335"/>
      <c r="V179" s="335"/>
      <c r="W179" s="335"/>
      <c r="X179" s="335"/>
      <c r="Y179" s="335"/>
      <c r="Z179" s="335"/>
      <c r="AA179" s="335"/>
      <c r="AB179" s="335"/>
      <c r="AC179" s="335"/>
      <c r="AD179" s="335"/>
      <c r="AE179" s="335"/>
      <c r="AF179" s="335"/>
      <c r="AG179" s="335"/>
      <c r="AH179" s="335"/>
      <c r="AI179" s="335"/>
      <c r="AJ179" s="335"/>
      <c r="AK179" s="335"/>
      <c r="AL179" s="335"/>
      <c r="AM179" s="335"/>
      <c r="AN179" s="335"/>
      <c r="AO179" s="335"/>
      <c r="AP179" s="335"/>
      <c r="AQ179" s="335"/>
      <c r="AR179" s="335"/>
      <c r="AS179" s="335"/>
      <c r="AT179" s="335"/>
      <c r="AU179" s="335"/>
      <c r="AV179" s="390"/>
      <c r="AW179" s="390"/>
    </row>
    <row r="180" spans="1:49" s="254" customFormat="1" ht="18.75" x14ac:dyDescent="0.3">
      <c r="A180" s="426" t="s">
        <v>178</v>
      </c>
      <c r="B180" s="278">
        <v>2250132</v>
      </c>
      <c r="C180" s="373"/>
      <c r="D180" s="205">
        <f>H180</f>
        <v>0</v>
      </c>
      <c r="E180" s="205">
        <f>C180-D180</f>
        <v>0</v>
      </c>
      <c r="F180" s="71" t="e">
        <f t="shared" si="25"/>
        <v>#DIV/0!</v>
      </c>
      <c r="G180" s="205"/>
      <c r="H180" s="205"/>
      <c r="I180" s="205" t="e">
        <f t="shared" si="24"/>
        <v>#DIV/0!</v>
      </c>
      <c r="J180" s="238"/>
      <c r="K180" s="238"/>
      <c r="L180" s="239"/>
      <c r="M180" s="239"/>
      <c r="N180" s="239"/>
      <c r="O180" s="239"/>
      <c r="P180" s="239"/>
      <c r="Q180" s="239"/>
      <c r="R180" s="239"/>
      <c r="S180" s="252"/>
      <c r="T180" s="252"/>
      <c r="U180" s="252"/>
      <c r="V180" s="252"/>
      <c r="W180" s="252"/>
      <c r="X180" s="252"/>
      <c r="Y180" s="252"/>
      <c r="Z180" s="252"/>
      <c r="AA180" s="252"/>
      <c r="AB180" s="252"/>
      <c r="AC180" s="252"/>
      <c r="AD180" s="252"/>
      <c r="AE180" s="252"/>
      <c r="AF180" s="252"/>
      <c r="AG180" s="252"/>
      <c r="AH180" s="252"/>
      <c r="AI180" s="252"/>
      <c r="AJ180" s="252"/>
      <c r="AK180" s="252"/>
      <c r="AL180" s="252"/>
      <c r="AM180" s="252"/>
      <c r="AN180" s="252"/>
      <c r="AO180" s="252"/>
      <c r="AP180" s="252"/>
      <c r="AQ180" s="252"/>
      <c r="AR180" s="252"/>
      <c r="AS180" s="252"/>
      <c r="AT180" s="252"/>
      <c r="AU180" s="252"/>
      <c r="AV180" s="253"/>
      <c r="AW180" s="253"/>
    </row>
    <row r="181" spans="1:49" s="352" customFormat="1" ht="18.75" x14ac:dyDescent="0.3">
      <c r="A181" s="427" t="s">
        <v>179</v>
      </c>
      <c r="B181" s="236">
        <v>2250134</v>
      </c>
      <c r="C181" s="387"/>
      <c r="D181" s="191">
        <f>H181</f>
        <v>0</v>
      </c>
      <c r="E181" s="191">
        <f>C181-D181</f>
        <v>0</v>
      </c>
      <c r="F181" s="71" t="e">
        <f t="shared" si="25"/>
        <v>#DIV/0!</v>
      </c>
      <c r="G181" s="191"/>
      <c r="H181" s="191"/>
      <c r="I181" s="191" t="e">
        <f t="shared" si="24"/>
        <v>#DIV/0!</v>
      </c>
      <c r="J181" s="348"/>
      <c r="K181" s="348"/>
      <c r="L181" s="349"/>
      <c r="M181" s="349"/>
      <c r="N181" s="349"/>
      <c r="O181" s="349"/>
      <c r="P181" s="349"/>
      <c r="Q181" s="349"/>
      <c r="R181" s="349"/>
      <c r="S181" s="350"/>
      <c r="T181" s="350"/>
      <c r="U181" s="350"/>
      <c r="V181" s="350"/>
      <c r="W181" s="350"/>
      <c r="X181" s="350"/>
      <c r="Y181" s="350"/>
      <c r="Z181" s="350"/>
      <c r="AA181" s="350"/>
      <c r="AB181" s="350"/>
      <c r="AC181" s="350"/>
      <c r="AD181" s="350"/>
      <c r="AE181" s="350"/>
      <c r="AF181" s="350"/>
      <c r="AG181" s="350"/>
      <c r="AH181" s="350"/>
      <c r="AI181" s="350"/>
      <c r="AJ181" s="350"/>
      <c r="AK181" s="350"/>
      <c r="AL181" s="350"/>
      <c r="AM181" s="350"/>
      <c r="AN181" s="350"/>
      <c r="AO181" s="350"/>
      <c r="AP181" s="350"/>
      <c r="AQ181" s="350"/>
      <c r="AR181" s="350"/>
      <c r="AS181" s="350"/>
      <c r="AT181" s="350"/>
      <c r="AU181" s="350"/>
      <c r="AV181" s="351"/>
      <c r="AW181" s="351"/>
    </row>
    <row r="182" spans="1:49" s="265" customFormat="1" ht="18.75" x14ac:dyDescent="0.3">
      <c r="A182" s="372" t="s">
        <v>180</v>
      </c>
      <c r="B182" s="278">
        <v>2250135</v>
      </c>
      <c r="C182" s="371"/>
      <c r="D182" s="260">
        <f>H182</f>
        <v>0</v>
      </c>
      <c r="E182" s="260">
        <f>C182-D182</f>
        <v>0</v>
      </c>
      <c r="F182" s="71" t="e">
        <f t="shared" si="25"/>
        <v>#DIV/0!</v>
      </c>
      <c r="G182" s="260"/>
      <c r="H182" s="260"/>
      <c r="I182" s="260" t="e">
        <f t="shared" si="24"/>
        <v>#DIV/0!</v>
      </c>
      <c r="J182" s="261"/>
      <c r="K182" s="261"/>
      <c r="L182" s="262"/>
      <c r="M182" s="262"/>
      <c r="N182" s="262"/>
      <c r="O182" s="262"/>
      <c r="P182" s="262"/>
      <c r="Q182" s="262"/>
      <c r="R182" s="262"/>
      <c r="S182" s="263"/>
      <c r="T182" s="263"/>
      <c r="U182" s="263"/>
      <c r="V182" s="263"/>
      <c r="W182" s="263"/>
      <c r="X182" s="263"/>
      <c r="Y182" s="263"/>
      <c r="Z182" s="263"/>
      <c r="AA182" s="263"/>
      <c r="AB182" s="263"/>
      <c r="AC182" s="263"/>
      <c r="AD182" s="263"/>
      <c r="AE182" s="263"/>
      <c r="AF182" s="263"/>
      <c r="AG182" s="263"/>
      <c r="AH182" s="263"/>
      <c r="AI182" s="263"/>
      <c r="AJ182" s="263"/>
      <c r="AK182" s="263"/>
      <c r="AL182" s="263"/>
      <c r="AM182" s="263"/>
      <c r="AN182" s="263"/>
      <c r="AO182" s="263"/>
      <c r="AP182" s="263"/>
      <c r="AQ182" s="263"/>
      <c r="AR182" s="263"/>
      <c r="AS182" s="263"/>
      <c r="AT182" s="263"/>
      <c r="AU182" s="263"/>
      <c r="AV182" s="264"/>
      <c r="AW182" s="264"/>
    </row>
    <row r="183" spans="1:49" s="391" customFormat="1" ht="24" customHeight="1" x14ac:dyDescent="0.3">
      <c r="A183" s="225" t="s">
        <v>32</v>
      </c>
      <c r="B183" s="425" t="s">
        <v>181</v>
      </c>
      <c r="C183" s="328">
        <f t="shared" ref="C183:H183" si="29">SUM(C184:C187)</f>
        <v>6000</v>
      </c>
      <c r="D183" s="328">
        <f t="shared" si="29"/>
        <v>0</v>
      </c>
      <c r="E183" s="328">
        <f t="shared" si="29"/>
        <v>6000</v>
      </c>
      <c r="F183" s="96">
        <f t="shared" si="25"/>
        <v>0</v>
      </c>
      <c r="G183" s="328">
        <f t="shared" si="29"/>
        <v>0</v>
      </c>
      <c r="H183" s="328">
        <f t="shared" si="29"/>
        <v>0</v>
      </c>
      <c r="I183" s="328" t="e">
        <f t="shared" si="24"/>
        <v>#DIV/0!</v>
      </c>
      <c r="J183" s="341"/>
      <c r="K183" s="334"/>
      <c r="L183" s="335"/>
      <c r="M183" s="335"/>
      <c r="N183" s="335"/>
      <c r="O183" s="335"/>
      <c r="P183" s="335"/>
      <c r="Q183" s="335"/>
      <c r="R183" s="335"/>
      <c r="S183" s="335"/>
      <c r="T183" s="335"/>
      <c r="U183" s="335"/>
      <c r="V183" s="335"/>
      <c r="W183" s="335"/>
      <c r="X183" s="335"/>
      <c r="Y183" s="335"/>
      <c r="Z183" s="335"/>
      <c r="AA183" s="335"/>
      <c r="AB183" s="335"/>
      <c r="AC183" s="335"/>
      <c r="AD183" s="335"/>
      <c r="AE183" s="335"/>
      <c r="AF183" s="335"/>
      <c r="AG183" s="335"/>
      <c r="AH183" s="335"/>
      <c r="AI183" s="335"/>
      <c r="AJ183" s="335"/>
      <c r="AK183" s="335"/>
      <c r="AL183" s="335"/>
      <c r="AM183" s="335"/>
      <c r="AN183" s="335"/>
      <c r="AO183" s="335"/>
      <c r="AP183" s="335"/>
      <c r="AQ183" s="335"/>
      <c r="AR183" s="335"/>
      <c r="AS183" s="335"/>
      <c r="AT183" s="335"/>
      <c r="AU183" s="335"/>
      <c r="AV183" s="390"/>
      <c r="AW183" s="390"/>
    </row>
    <row r="184" spans="1:49" s="429" customFormat="1" ht="18.75" x14ac:dyDescent="0.3">
      <c r="A184" s="372" t="s">
        <v>182</v>
      </c>
      <c r="B184" s="297">
        <v>2260048</v>
      </c>
      <c r="C184" s="371"/>
      <c r="D184" s="205">
        <f>H184</f>
        <v>0</v>
      </c>
      <c r="E184" s="260">
        <f>C184-D184</f>
        <v>0</v>
      </c>
      <c r="F184" s="71" t="e">
        <f t="shared" si="25"/>
        <v>#DIV/0!</v>
      </c>
      <c r="G184" s="260"/>
      <c r="H184" s="260"/>
      <c r="I184" s="260" t="e">
        <f t="shared" si="24"/>
        <v>#DIV/0!</v>
      </c>
      <c r="J184" s="334"/>
      <c r="K184" s="334"/>
      <c r="L184" s="335"/>
      <c r="M184" s="335"/>
      <c r="N184" s="335"/>
      <c r="O184" s="335"/>
      <c r="P184" s="335"/>
      <c r="Q184" s="335"/>
      <c r="R184" s="335"/>
      <c r="S184" s="336"/>
      <c r="T184" s="336"/>
      <c r="U184" s="336"/>
      <c r="V184" s="336"/>
      <c r="W184" s="336"/>
      <c r="X184" s="336"/>
      <c r="Y184" s="336"/>
      <c r="Z184" s="336"/>
      <c r="AA184" s="336"/>
      <c r="AB184" s="336"/>
      <c r="AC184" s="336"/>
      <c r="AD184" s="336"/>
      <c r="AE184" s="336"/>
      <c r="AF184" s="336"/>
      <c r="AG184" s="336"/>
      <c r="AH184" s="336"/>
      <c r="AI184" s="336"/>
      <c r="AJ184" s="336"/>
      <c r="AK184" s="336"/>
      <c r="AL184" s="336"/>
      <c r="AM184" s="336"/>
      <c r="AN184" s="336"/>
      <c r="AO184" s="336"/>
      <c r="AP184" s="336"/>
      <c r="AQ184" s="336"/>
      <c r="AR184" s="336"/>
      <c r="AS184" s="336"/>
      <c r="AT184" s="336"/>
      <c r="AU184" s="336"/>
      <c r="AV184" s="428"/>
      <c r="AW184" s="428"/>
    </row>
    <row r="185" spans="1:49" s="429" customFormat="1" ht="18.75" x14ac:dyDescent="0.3">
      <c r="A185" s="370" t="s">
        <v>123</v>
      </c>
      <c r="B185" s="297">
        <v>2260034</v>
      </c>
      <c r="C185" s="371"/>
      <c r="D185" s="205"/>
      <c r="E185" s="260"/>
      <c r="F185" s="71"/>
      <c r="G185" s="260"/>
      <c r="H185" s="260"/>
      <c r="I185" s="260"/>
      <c r="J185" s="334"/>
      <c r="K185" s="334"/>
      <c r="L185" s="335"/>
      <c r="M185" s="335"/>
      <c r="N185" s="335"/>
      <c r="O185" s="335"/>
      <c r="P185" s="335"/>
      <c r="Q185" s="335"/>
      <c r="R185" s="335"/>
      <c r="S185" s="336"/>
      <c r="T185" s="336"/>
      <c r="U185" s="336"/>
      <c r="V185" s="336"/>
      <c r="W185" s="336"/>
      <c r="X185" s="336"/>
      <c r="Y185" s="336"/>
      <c r="Z185" s="336"/>
      <c r="AA185" s="336"/>
      <c r="AB185" s="336"/>
      <c r="AC185" s="336"/>
      <c r="AD185" s="336"/>
      <c r="AE185" s="336"/>
      <c r="AF185" s="336"/>
      <c r="AG185" s="336"/>
      <c r="AH185" s="336"/>
      <c r="AI185" s="336"/>
      <c r="AJ185" s="336"/>
      <c r="AK185" s="336"/>
      <c r="AL185" s="336"/>
      <c r="AM185" s="336"/>
      <c r="AN185" s="336"/>
      <c r="AO185" s="336"/>
      <c r="AP185" s="336"/>
      <c r="AQ185" s="336"/>
      <c r="AR185" s="336"/>
      <c r="AS185" s="336"/>
      <c r="AT185" s="336"/>
      <c r="AU185" s="336"/>
      <c r="AV185" s="428"/>
      <c r="AW185" s="428"/>
    </row>
    <row r="186" spans="1:49" s="254" customFormat="1" ht="31.5" x14ac:dyDescent="0.3">
      <c r="A186" s="394" t="s">
        <v>183</v>
      </c>
      <c r="B186" s="273">
        <v>2260336</v>
      </c>
      <c r="C186" s="364">
        <v>6000</v>
      </c>
      <c r="D186" s="205">
        <f>H186</f>
        <v>0</v>
      </c>
      <c r="E186" s="205">
        <f>C186-D186</f>
        <v>6000</v>
      </c>
      <c r="F186" s="71">
        <f t="shared" si="25"/>
        <v>0</v>
      </c>
      <c r="G186" s="205"/>
      <c r="H186" s="205"/>
      <c r="I186" s="205" t="e">
        <f t="shared" si="24"/>
        <v>#DIV/0!</v>
      </c>
      <c r="J186" s="238"/>
      <c r="K186" s="238"/>
      <c r="L186" s="239"/>
      <c r="M186" s="239"/>
      <c r="N186" s="239"/>
      <c r="O186" s="239"/>
      <c r="P186" s="239"/>
      <c r="Q186" s="239"/>
      <c r="R186" s="239"/>
      <c r="S186" s="252"/>
      <c r="T186" s="252"/>
      <c r="U186" s="252"/>
      <c r="V186" s="252"/>
      <c r="W186" s="252"/>
      <c r="X186" s="252"/>
      <c r="Y186" s="252"/>
      <c r="Z186" s="252"/>
      <c r="AA186" s="252"/>
      <c r="AB186" s="252"/>
      <c r="AC186" s="252"/>
      <c r="AD186" s="252"/>
      <c r="AE186" s="252"/>
      <c r="AF186" s="252"/>
      <c r="AG186" s="252"/>
      <c r="AH186" s="252"/>
      <c r="AI186" s="252"/>
      <c r="AJ186" s="252"/>
      <c r="AK186" s="252"/>
      <c r="AL186" s="252"/>
      <c r="AM186" s="252"/>
      <c r="AN186" s="252"/>
      <c r="AO186" s="252"/>
      <c r="AP186" s="252"/>
      <c r="AQ186" s="252"/>
      <c r="AR186" s="252"/>
      <c r="AS186" s="252"/>
      <c r="AT186" s="252"/>
      <c r="AU186" s="252"/>
      <c r="AV186" s="253"/>
      <c r="AW186" s="253"/>
    </row>
    <row r="187" spans="1:49" s="265" customFormat="1" ht="18.75" x14ac:dyDescent="0.3">
      <c r="A187" s="370" t="s">
        <v>184</v>
      </c>
      <c r="B187" s="297">
        <v>2260382</v>
      </c>
      <c r="C187" s="387"/>
      <c r="D187" s="260">
        <f>H187</f>
        <v>0</v>
      </c>
      <c r="E187" s="260">
        <f>C187-D187</f>
        <v>0</v>
      </c>
      <c r="F187" s="71" t="e">
        <f t="shared" si="25"/>
        <v>#DIV/0!</v>
      </c>
      <c r="G187" s="260"/>
      <c r="H187" s="260"/>
      <c r="I187" s="260" t="e">
        <f t="shared" si="24"/>
        <v>#DIV/0!</v>
      </c>
      <c r="J187" s="261"/>
      <c r="K187" s="261"/>
      <c r="L187" s="262"/>
      <c r="M187" s="262"/>
      <c r="N187" s="262"/>
      <c r="O187" s="262"/>
      <c r="P187" s="262"/>
      <c r="Q187" s="262"/>
      <c r="R187" s="262"/>
      <c r="S187" s="263"/>
      <c r="T187" s="263"/>
      <c r="U187" s="263"/>
      <c r="V187" s="263"/>
      <c r="W187" s="263"/>
      <c r="X187" s="263"/>
      <c r="Y187" s="263"/>
      <c r="Z187" s="263"/>
      <c r="AA187" s="263"/>
      <c r="AB187" s="263"/>
      <c r="AC187" s="263"/>
      <c r="AD187" s="263"/>
      <c r="AE187" s="263"/>
      <c r="AF187" s="263"/>
      <c r="AG187" s="263"/>
      <c r="AH187" s="263"/>
      <c r="AI187" s="263"/>
      <c r="AJ187" s="263"/>
      <c r="AK187" s="263"/>
      <c r="AL187" s="263"/>
      <c r="AM187" s="263"/>
      <c r="AN187" s="263"/>
      <c r="AO187" s="263"/>
      <c r="AP187" s="263"/>
      <c r="AQ187" s="263"/>
      <c r="AR187" s="263"/>
      <c r="AS187" s="263"/>
      <c r="AT187" s="263"/>
      <c r="AU187" s="263"/>
      <c r="AV187" s="264"/>
      <c r="AW187" s="264"/>
    </row>
    <row r="188" spans="1:49" s="271" customFormat="1" ht="21.75" customHeight="1" x14ac:dyDescent="0.3">
      <c r="A188" s="248" t="s">
        <v>36</v>
      </c>
      <c r="B188" s="430" t="s">
        <v>185</v>
      </c>
      <c r="C188" s="328">
        <f t="shared" ref="C188:H188" si="30">SUM(C190:C195)</f>
        <v>0</v>
      </c>
      <c r="D188" s="328">
        <f t="shared" si="30"/>
        <v>0</v>
      </c>
      <c r="E188" s="328">
        <f>SUM(E190:E195)</f>
        <v>0</v>
      </c>
      <c r="F188" s="96" t="e">
        <f t="shared" si="25"/>
        <v>#DIV/0!</v>
      </c>
      <c r="G188" s="328">
        <f t="shared" si="30"/>
        <v>0</v>
      </c>
      <c r="H188" s="328">
        <f t="shared" si="30"/>
        <v>0</v>
      </c>
      <c r="I188" s="328" t="e">
        <f t="shared" si="24"/>
        <v>#DIV/0!</v>
      </c>
      <c r="J188" s="269"/>
      <c r="K188" s="206"/>
      <c r="L188" s="207"/>
      <c r="M188" s="207"/>
      <c r="N188" s="207"/>
      <c r="O188" s="207"/>
      <c r="P188" s="207"/>
      <c r="Q188" s="207"/>
      <c r="R188" s="207"/>
      <c r="S188" s="207"/>
      <c r="T188" s="207"/>
      <c r="U188" s="207"/>
      <c r="V188" s="207"/>
      <c r="W188" s="207"/>
      <c r="X188" s="207"/>
      <c r="Y188" s="207"/>
      <c r="Z188" s="207"/>
      <c r="AA188" s="207"/>
      <c r="AB188" s="207"/>
      <c r="AC188" s="207"/>
      <c r="AD188" s="207"/>
      <c r="AE188" s="207"/>
      <c r="AF188" s="207"/>
      <c r="AG188" s="207"/>
      <c r="AH188" s="207"/>
      <c r="AI188" s="207"/>
      <c r="AJ188" s="207"/>
      <c r="AK188" s="207"/>
      <c r="AL188" s="207"/>
      <c r="AM188" s="207"/>
      <c r="AN188" s="207"/>
      <c r="AO188" s="207"/>
      <c r="AP188" s="207"/>
      <c r="AQ188" s="207"/>
      <c r="AR188" s="207"/>
      <c r="AS188" s="207"/>
      <c r="AT188" s="207"/>
      <c r="AU188" s="207"/>
      <c r="AV188" s="270"/>
      <c r="AW188" s="270"/>
    </row>
    <row r="189" spans="1:49" s="403" customFormat="1" ht="21.75" customHeight="1" x14ac:dyDescent="0.3">
      <c r="A189" s="396" t="s">
        <v>186</v>
      </c>
      <c r="B189" s="431">
        <v>3100004</v>
      </c>
      <c r="C189" s="432"/>
      <c r="D189" s="205">
        <f t="shared" ref="D189:D194" si="31">H189</f>
        <v>0</v>
      </c>
      <c r="E189" s="432"/>
      <c r="F189" s="71"/>
      <c r="G189" s="432"/>
      <c r="H189" s="432"/>
      <c r="I189" s="432"/>
      <c r="J189" s="206"/>
      <c r="K189" s="206"/>
      <c r="L189" s="207"/>
      <c r="M189" s="207"/>
      <c r="N189" s="207"/>
      <c r="O189" s="207"/>
      <c r="P189" s="207"/>
      <c r="Q189" s="207"/>
      <c r="R189" s="207"/>
      <c r="S189" s="207"/>
      <c r="T189" s="207"/>
      <c r="U189" s="207"/>
      <c r="V189" s="207"/>
      <c r="W189" s="207"/>
      <c r="X189" s="207"/>
      <c r="Y189" s="207"/>
      <c r="Z189" s="207"/>
      <c r="AA189" s="207"/>
      <c r="AB189" s="207"/>
      <c r="AC189" s="207"/>
      <c r="AD189" s="207"/>
      <c r="AE189" s="207"/>
      <c r="AF189" s="207"/>
      <c r="AG189" s="207"/>
      <c r="AH189" s="207"/>
      <c r="AI189" s="207"/>
      <c r="AJ189" s="207"/>
      <c r="AK189" s="207"/>
      <c r="AL189" s="207"/>
      <c r="AM189" s="207"/>
      <c r="AN189" s="207"/>
      <c r="AO189" s="207"/>
      <c r="AP189" s="207"/>
      <c r="AQ189" s="207"/>
      <c r="AR189" s="207"/>
      <c r="AS189" s="207"/>
      <c r="AT189" s="207"/>
      <c r="AU189" s="207"/>
      <c r="AV189" s="207"/>
      <c r="AW189" s="207"/>
    </row>
    <row r="190" spans="1:49" s="254" customFormat="1" ht="31.5" x14ac:dyDescent="0.3">
      <c r="A190" s="396" t="s">
        <v>187</v>
      </c>
      <c r="B190" s="431">
        <v>3100014</v>
      </c>
      <c r="C190" s="371"/>
      <c r="D190" s="205">
        <f t="shared" si="31"/>
        <v>0</v>
      </c>
      <c r="E190" s="205">
        <f>C190-D190</f>
        <v>0</v>
      </c>
      <c r="F190" s="71" t="e">
        <f t="shared" si="25"/>
        <v>#DIV/0!</v>
      </c>
      <c r="G190" s="205"/>
      <c r="H190" s="205"/>
      <c r="I190" s="205" t="e">
        <f t="shared" si="24"/>
        <v>#DIV/0!</v>
      </c>
      <c r="J190" s="238"/>
      <c r="K190" s="238"/>
      <c r="L190" s="239"/>
      <c r="M190" s="239"/>
      <c r="N190" s="239"/>
      <c r="O190" s="239"/>
      <c r="P190" s="239"/>
      <c r="Q190" s="239"/>
      <c r="R190" s="239"/>
      <c r="S190" s="252"/>
      <c r="T190" s="252"/>
      <c r="U190" s="252"/>
      <c r="V190" s="252"/>
      <c r="W190" s="252"/>
      <c r="X190" s="252"/>
      <c r="Y190" s="252"/>
      <c r="Z190" s="252"/>
      <c r="AA190" s="252"/>
      <c r="AB190" s="252"/>
      <c r="AC190" s="252"/>
      <c r="AD190" s="252"/>
      <c r="AE190" s="252"/>
      <c r="AF190" s="252"/>
      <c r="AG190" s="252"/>
      <c r="AH190" s="252"/>
      <c r="AI190" s="252"/>
      <c r="AJ190" s="252"/>
      <c r="AK190" s="252"/>
      <c r="AL190" s="252"/>
      <c r="AM190" s="252"/>
      <c r="AN190" s="252"/>
      <c r="AO190" s="252"/>
      <c r="AP190" s="252"/>
      <c r="AQ190" s="252"/>
      <c r="AR190" s="252"/>
      <c r="AS190" s="252"/>
      <c r="AT190" s="252"/>
      <c r="AU190" s="252"/>
      <c r="AV190" s="253"/>
      <c r="AW190" s="253"/>
    </row>
    <row r="191" spans="1:49" s="254" customFormat="1" ht="18.75" x14ac:dyDescent="0.3">
      <c r="A191" s="396" t="s">
        <v>188</v>
      </c>
      <c r="B191" s="297">
        <v>3100016</v>
      </c>
      <c r="C191" s="371"/>
      <c r="D191" s="205">
        <f t="shared" si="31"/>
        <v>0</v>
      </c>
      <c r="E191" s="205">
        <f>C191-D191</f>
        <v>0</v>
      </c>
      <c r="F191" s="71" t="e">
        <f t="shared" si="25"/>
        <v>#DIV/0!</v>
      </c>
      <c r="G191" s="205"/>
      <c r="H191" s="205"/>
      <c r="I191" s="205" t="e">
        <f t="shared" si="24"/>
        <v>#DIV/0!</v>
      </c>
      <c r="J191" s="238"/>
      <c r="K191" s="238"/>
      <c r="L191" s="239"/>
      <c r="M191" s="239"/>
      <c r="N191" s="239"/>
      <c r="O191" s="239"/>
      <c r="P191" s="239"/>
      <c r="Q191" s="239"/>
      <c r="R191" s="239"/>
      <c r="S191" s="252"/>
      <c r="T191" s="252"/>
      <c r="U191" s="252"/>
      <c r="V191" s="252"/>
      <c r="W191" s="252"/>
      <c r="X191" s="252"/>
      <c r="Y191" s="252"/>
      <c r="Z191" s="252"/>
      <c r="AA191" s="252"/>
      <c r="AB191" s="252"/>
      <c r="AC191" s="252"/>
      <c r="AD191" s="252"/>
      <c r="AE191" s="252"/>
      <c r="AF191" s="252"/>
      <c r="AG191" s="252"/>
      <c r="AH191" s="252"/>
      <c r="AI191" s="252"/>
      <c r="AJ191" s="252"/>
      <c r="AK191" s="252"/>
      <c r="AL191" s="252"/>
      <c r="AM191" s="252"/>
      <c r="AN191" s="252"/>
      <c r="AO191" s="252"/>
      <c r="AP191" s="252"/>
      <c r="AQ191" s="252"/>
      <c r="AR191" s="252"/>
      <c r="AS191" s="252"/>
      <c r="AT191" s="252"/>
      <c r="AU191" s="252"/>
      <c r="AV191" s="253"/>
      <c r="AW191" s="253"/>
    </row>
    <row r="192" spans="1:49" s="254" customFormat="1" ht="18.75" x14ac:dyDescent="0.3">
      <c r="A192" s="396" t="s">
        <v>189</v>
      </c>
      <c r="B192" s="297">
        <v>3100020</v>
      </c>
      <c r="C192" s="371"/>
      <c r="D192" s="205">
        <f t="shared" si="31"/>
        <v>0</v>
      </c>
      <c r="E192" s="205"/>
      <c r="F192" s="71"/>
      <c r="G192" s="205"/>
      <c r="H192" s="205"/>
      <c r="I192" s="205"/>
      <c r="J192" s="238"/>
      <c r="K192" s="238"/>
      <c r="L192" s="239"/>
      <c r="M192" s="239"/>
      <c r="N192" s="239"/>
      <c r="O192" s="239"/>
      <c r="P192" s="239"/>
      <c r="Q192" s="239"/>
      <c r="R192" s="239"/>
      <c r="S192" s="252"/>
      <c r="T192" s="252"/>
      <c r="U192" s="252"/>
      <c r="V192" s="252"/>
      <c r="W192" s="252"/>
      <c r="X192" s="252"/>
      <c r="Y192" s="252"/>
      <c r="Z192" s="252"/>
      <c r="AA192" s="252"/>
      <c r="AB192" s="252"/>
      <c r="AC192" s="252"/>
      <c r="AD192" s="252"/>
      <c r="AE192" s="252"/>
      <c r="AF192" s="252"/>
      <c r="AG192" s="252"/>
      <c r="AH192" s="252"/>
      <c r="AI192" s="252"/>
      <c r="AJ192" s="252"/>
      <c r="AK192" s="252"/>
      <c r="AL192" s="252"/>
      <c r="AM192" s="252"/>
      <c r="AN192" s="252"/>
      <c r="AO192" s="252"/>
      <c r="AP192" s="252"/>
      <c r="AQ192" s="252"/>
      <c r="AR192" s="252"/>
      <c r="AS192" s="252"/>
      <c r="AT192" s="252"/>
      <c r="AU192" s="252"/>
      <c r="AV192" s="253"/>
      <c r="AW192" s="253"/>
    </row>
    <row r="193" spans="1:49" s="254" customFormat="1" ht="18.75" x14ac:dyDescent="0.3">
      <c r="A193" s="396" t="s">
        <v>190</v>
      </c>
      <c r="B193" s="431">
        <v>3100026</v>
      </c>
      <c r="C193" s="371"/>
      <c r="D193" s="205">
        <f t="shared" si="31"/>
        <v>0</v>
      </c>
      <c r="E193" s="205">
        <f>C193-D193</f>
        <v>0</v>
      </c>
      <c r="F193" s="71" t="e">
        <f>D193/C193*100</f>
        <v>#DIV/0!</v>
      </c>
      <c r="G193" s="205"/>
      <c r="H193" s="205"/>
      <c r="I193" s="205" t="e">
        <f t="shared" si="24"/>
        <v>#DIV/0!</v>
      </c>
      <c r="J193" s="238"/>
      <c r="K193" s="238"/>
      <c r="L193" s="239"/>
      <c r="M193" s="239"/>
      <c r="N193" s="239"/>
      <c r="O193" s="239"/>
      <c r="P193" s="239"/>
      <c r="Q193" s="239"/>
      <c r="R193" s="239"/>
      <c r="S193" s="252"/>
      <c r="T193" s="252"/>
      <c r="U193" s="252"/>
      <c r="V193" s="252"/>
      <c r="W193" s="252"/>
      <c r="X193" s="252"/>
      <c r="Y193" s="252"/>
      <c r="Z193" s="252"/>
      <c r="AA193" s="252"/>
      <c r="AB193" s="252"/>
      <c r="AC193" s="252"/>
      <c r="AD193" s="252"/>
      <c r="AE193" s="252"/>
      <c r="AF193" s="252"/>
      <c r="AG193" s="252"/>
      <c r="AH193" s="252"/>
      <c r="AI193" s="252"/>
      <c r="AJ193" s="252"/>
      <c r="AK193" s="252"/>
      <c r="AL193" s="252"/>
      <c r="AM193" s="252"/>
      <c r="AN193" s="252"/>
      <c r="AO193" s="252"/>
      <c r="AP193" s="252"/>
      <c r="AQ193" s="252"/>
      <c r="AR193" s="252"/>
      <c r="AS193" s="252"/>
      <c r="AT193" s="252"/>
      <c r="AU193" s="252"/>
      <c r="AV193" s="253"/>
      <c r="AW193" s="253"/>
    </row>
    <row r="194" spans="1:49" s="352" customFormat="1" ht="18.75" x14ac:dyDescent="0.3">
      <c r="A194" s="396" t="s">
        <v>191</v>
      </c>
      <c r="B194" s="297">
        <v>3100039</v>
      </c>
      <c r="C194" s="371"/>
      <c r="D194" s="205">
        <f t="shared" si="31"/>
        <v>0</v>
      </c>
      <c r="E194" s="205">
        <f>C194-D194</f>
        <v>0</v>
      </c>
      <c r="F194" s="71" t="e">
        <f>D194/C194*100</f>
        <v>#DIV/0!</v>
      </c>
      <c r="G194" s="191"/>
      <c r="H194" s="191"/>
      <c r="I194" s="205" t="e">
        <f t="shared" si="24"/>
        <v>#DIV/0!</v>
      </c>
      <c r="J194" s="348"/>
      <c r="K194" s="348"/>
      <c r="L194" s="349"/>
      <c r="M194" s="349"/>
      <c r="N194" s="349"/>
      <c r="O194" s="349"/>
      <c r="P194" s="349"/>
      <c r="Q194" s="349"/>
      <c r="R194" s="349"/>
      <c r="S194" s="350"/>
      <c r="T194" s="350"/>
      <c r="U194" s="350"/>
      <c r="V194" s="350"/>
      <c r="W194" s="350"/>
      <c r="X194" s="350"/>
      <c r="Y194" s="350"/>
      <c r="Z194" s="350"/>
      <c r="AA194" s="350"/>
      <c r="AB194" s="350"/>
      <c r="AC194" s="350"/>
      <c r="AD194" s="350"/>
      <c r="AE194" s="350"/>
      <c r="AF194" s="350"/>
      <c r="AG194" s="350"/>
      <c r="AH194" s="350"/>
      <c r="AI194" s="350"/>
      <c r="AJ194" s="350"/>
      <c r="AK194" s="350"/>
      <c r="AL194" s="350"/>
      <c r="AM194" s="350"/>
      <c r="AN194" s="350"/>
      <c r="AO194" s="350"/>
      <c r="AP194" s="350"/>
      <c r="AQ194" s="350"/>
      <c r="AR194" s="350"/>
      <c r="AS194" s="350"/>
      <c r="AT194" s="350"/>
      <c r="AU194" s="350"/>
      <c r="AV194" s="351"/>
      <c r="AW194" s="351"/>
    </row>
    <row r="195" spans="1:49" s="433" customFormat="1" ht="18.75" x14ac:dyDescent="0.3">
      <c r="A195" s="274" t="s">
        <v>192</v>
      </c>
      <c r="B195" s="324">
        <v>3100121</v>
      </c>
      <c r="C195" s="373"/>
      <c r="D195" s="205">
        <f>H195</f>
        <v>0</v>
      </c>
      <c r="E195" s="205">
        <f>C195-D195</f>
        <v>0</v>
      </c>
      <c r="F195" s="71" t="e">
        <f t="shared" si="25"/>
        <v>#DIV/0!</v>
      </c>
      <c r="G195" s="205"/>
      <c r="H195" s="205"/>
      <c r="I195" s="205" t="e">
        <f t="shared" si="24"/>
        <v>#DIV/0!</v>
      </c>
      <c r="J195" s="238"/>
      <c r="K195" s="238"/>
      <c r="L195" s="239"/>
      <c r="M195" s="239"/>
      <c r="N195" s="239"/>
      <c r="O195" s="239"/>
      <c r="P195" s="239"/>
      <c r="Q195" s="239"/>
      <c r="R195" s="239"/>
      <c r="S195" s="252"/>
      <c r="T195" s="252"/>
      <c r="U195" s="252"/>
      <c r="V195" s="252"/>
      <c r="W195" s="252"/>
      <c r="X195" s="252"/>
      <c r="Y195" s="252"/>
      <c r="Z195" s="252"/>
      <c r="AA195" s="252"/>
      <c r="AB195" s="252"/>
      <c r="AC195" s="252"/>
      <c r="AD195" s="252"/>
      <c r="AE195" s="252"/>
      <c r="AF195" s="252"/>
      <c r="AG195" s="252"/>
      <c r="AH195" s="252"/>
      <c r="AI195" s="252"/>
      <c r="AJ195" s="252"/>
      <c r="AK195" s="252"/>
      <c r="AL195" s="252"/>
      <c r="AM195" s="252"/>
      <c r="AN195" s="252"/>
      <c r="AO195" s="252"/>
      <c r="AP195" s="252"/>
      <c r="AQ195" s="252"/>
      <c r="AR195" s="252"/>
      <c r="AS195" s="252"/>
      <c r="AT195" s="252"/>
      <c r="AU195" s="252"/>
      <c r="AV195" s="252"/>
      <c r="AW195" s="252"/>
    </row>
    <row r="196" spans="1:49" s="433" customFormat="1" ht="18.75" x14ac:dyDescent="0.3">
      <c r="A196" s="248" t="s">
        <v>41</v>
      </c>
      <c r="B196" s="358">
        <v>340</v>
      </c>
      <c r="C196" s="359">
        <f>SUM(C197)</f>
        <v>84500</v>
      </c>
      <c r="D196" s="359">
        <f>SUM(D197)</f>
        <v>0</v>
      </c>
      <c r="E196" s="359">
        <f>SUM(E197)</f>
        <v>84500</v>
      </c>
      <c r="F196" s="96"/>
      <c r="G196" s="434"/>
      <c r="H196" s="434"/>
      <c r="I196" s="434"/>
      <c r="J196" s="238"/>
      <c r="K196" s="238"/>
      <c r="L196" s="239"/>
      <c r="M196" s="239"/>
      <c r="N196" s="239"/>
      <c r="O196" s="239"/>
      <c r="P196" s="239"/>
      <c r="Q196" s="239"/>
      <c r="R196" s="239"/>
      <c r="S196" s="252"/>
      <c r="T196" s="252"/>
      <c r="U196" s="252"/>
      <c r="V196" s="252"/>
      <c r="W196" s="252"/>
      <c r="X196" s="252"/>
      <c r="Y196" s="252"/>
      <c r="Z196" s="252"/>
      <c r="AA196" s="252"/>
      <c r="AB196" s="252"/>
      <c r="AC196" s="252"/>
      <c r="AD196" s="252"/>
      <c r="AE196" s="252"/>
      <c r="AF196" s="252"/>
      <c r="AG196" s="252"/>
      <c r="AH196" s="252"/>
      <c r="AI196" s="252"/>
      <c r="AJ196" s="252"/>
      <c r="AK196" s="252"/>
      <c r="AL196" s="252"/>
      <c r="AM196" s="252"/>
      <c r="AN196" s="252"/>
      <c r="AO196" s="252"/>
      <c r="AP196" s="252"/>
      <c r="AQ196" s="252"/>
      <c r="AR196" s="252"/>
      <c r="AS196" s="252"/>
      <c r="AT196" s="252"/>
      <c r="AU196" s="252"/>
      <c r="AV196" s="252"/>
      <c r="AW196" s="252"/>
    </row>
    <row r="197" spans="1:49" s="433" customFormat="1" ht="18.75" x14ac:dyDescent="0.3">
      <c r="A197" s="435" t="s">
        <v>193</v>
      </c>
      <c r="B197" s="324">
        <v>3450000</v>
      </c>
      <c r="C197" s="373">
        <v>84500</v>
      </c>
      <c r="D197" s="205">
        <f>H197</f>
        <v>0</v>
      </c>
      <c r="E197" s="205">
        <f>C197-D197</f>
        <v>84500</v>
      </c>
      <c r="F197" s="71">
        <f t="shared" si="25"/>
        <v>0</v>
      </c>
      <c r="G197" s="205"/>
      <c r="H197" s="205"/>
      <c r="I197" s="205" t="e">
        <f t="shared" si="24"/>
        <v>#DIV/0!</v>
      </c>
      <c r="J197" s="238"/>
      <c r="K197" s="238"/>
      <c r="L197" s="239"/>
      <c r="M197" s="239"/>
      <c r="N197" s="239"/>
      <c r="O197" s="239"/>
      <c r="P197" s="239"/>
      <c r="Q197" s="239"/>
      <c r="R197" s="239"/>
      <c r="S197" s="252"/>
      <c r="T197" s="252"/>
      <c r="U197" s="252"/>
      <c r="V197" s="252"/>
      <c r="W197" s="252"/>
      <c r="X197" s="252"/>
      <c r="Y197" s="252"/>
      <c r="Z197" s="252"/>
      <c r="AA197" s="252"/>
      <c r="AB197" s="252"/>
      <c r="AC197" s="252"/>
      <c r="AD197" s="252"/>
      <c r="AE197" s="252"/>
      <c r="AF197" s="252"/>
      <c r="AG197" s="252"/>
      <c r="AH197" s="252"/>
      <c r="AI197" s="252"/>
      <c r="AJ197" s="252"/>
      <c r="AK197" s="252"/>
      <c r="AL197" s="252"/>
      <c r="AM197" s="252"/>
      <c r="AN197" s="252"/>
      <c r="AO197" s="252"/>
      <c r="AP197" s="252"/>
      <c r="AQ197" s="252"/>
      <c r="AR197" s="252"/>
      <c r="AS197" s="252"/>
      <c r="AT197" s="252"/>
      <c r="AU197" s="252"/>
      <c r="AV197" s="252"/>
      <c r="AW197" s="252"/>
    </row>
    <row r="198" spans="1:49" s="399" customFormat="1" ht="18.75" x14ac:dyDescent="0.3">
      <c r="A198" s="155" t="s">
        <v>194</v>
      </c>
      <c r="B198" s="423" t="s">
        <v>157</v>
      </c>
      <c r="C198" s="424">
        <f>C199+C201+C203</f>
        <v>0</v>
      </c>
      <c r="D198" s="424">
        <f>D199+D201+D203</f>
        <v>0</v>
      </c>
      <c r="E198" s="424">
        <f>E199+E201+E203</f>
        <v>0</v>
      </c>
      <c r="F198" s="150" t="e">
        <f t="shared" si="25"/>
        <v>#DIV/0!</v>
      </c>
      <c r="G198" s="424">
        <f>G199+G201+G203</f>
        <v>0</v>
      </c>
      <c r="H198" s="424">
        <f>H199+H201+H203</f>
        <v>0</v>
      </c>
      <c r="I198" s="424" t="e">
        <f t="shared" si="24"/>
        <v>#DIV/0!</v>
      </c>
      <c r="J198" s="397"/>
      <c r="K198" s="397"/>
      <c r="L198" s="361"/>
      <c r="M198" s="361"/>
      <c r="N198" s="361"/>
      <c r="O198" s="361"/>
      <c r="P198" s="361"/>
      <c r="Q198" s="361"/>
      <c r="R198" s="361"/>
      <c r="S198" s="361"/>
      <c r="T198" s="361"/>
      <c r="U198" s="361"/>
      <c r="V198" s="361"/>
      <c r="W198" s="361"/>
      <c r="X198" s="361"/>
      <c r="Y198" s="361"/>
      <c r="Z198" s="361"/>
      <c r="AA198" s="361"/>
      <c r="AB198" s="361"/>
      <c r="AC198" s="361"/>
      <c r="AD198" s="361"/>
      <c r="AE198" s="361"/>
      <c r="AF198" s="361"/>
      <c r="AG198" s="361"/>
      <c r="AH198" s="361"/>
      <c r="AI198" s="361"/>
      <c r="AJ198" s="361"/>
      <c r="AK198" s="361"/>
      <c r="AL198" s="361"/>
      <c r="AM198" s="361"/>
      <c r="AN198" s="361"/>
      <c r="AO198" s="361"/>
      <c r="AP198" s="361"/>
      <c r="AQ198" s="361"/>
      <c r="AR198" s="361"/>
      <c r="AS198" s="361"/>
      <c r="AT198" s="361"/>
      <c r="AU198" s="361"/>
      <c r="AV198" s="398"/>
      <c r="AW198" s="398"/>
    </row>
    <row r="199" spans="1:49" s="405" customFormat="1" ht="21" customHeight="1" x14ac:dyDescent="0.3">
      <c r="A199" s="248" t="s">
        <v>30</v>
      </c>
      <c r="B199" s="436" t="s">
        <v>177</v>
      </c>
      <c r="C199" s="437">
        <f>C200</f>
        <v>0</v>
      </c>
      <c r="D199" s="437">
        <f>D200</f>
        <v>0</v>
      </c>
      <c r="E199" s="437">
        <f>E200</f>
        <v>0</v>
      </c>
      <c r="F199" s="96" t="e">
        <f t="shared" si="25"/>
        <v>#DIV/0!</v>
      </c>
      <c r="G199" s="437">
        <f>G200</f>
        <v>0</v>
      </c>
      <c r="H199" s="437">
        <f>H200</f>
        <v>0</v>
      </c>
      <c r="I199" s="437" t="e">
        <f t="shared" si="24"/>
        <v>#DIV/0!</v>
      </c>
      <c r="J199" s="360"/>
      <c r="K199" s="360"/>
      <c r="L199" s="361"/>
      <c r="M199" s="361"/>
      <c r="N199" s="361"/>
      <c r="O199" s="361"/>
      <c r="P199" s="361"/>
      <c r="Q199" s="361"/>
      <c r="R199" s="361"/>
      <c r="S199" s="361"/>
      <c r="T199" s="361"/>
      <c r="U199" s="361"/>
      <c r="V199" s="361"/>
      <c r="W199" s="361"/>
      <c r="X199" s="361"/>
      <c r="Y199" s="361"/>
      <c r="Z199" s="361"/>
      <c r="AA199" s="361"/>
      <c r="AB199" s="361"/>
      <c r="AC199" s="361"/>
      <c r="AD199" s="361"/>
      <c r="AE199" s="361"/>
      <c r="AF199" s="361"/>
      <c r="AG199" s="361"/>
      <c r="AH199" s="361"/>
      <c r="AI199" s="361"/>
      <c r="AJ199" s="361"/>
      <c r="AK199" s="361"/>
      <c r="AL199" s="361"/>
      <c r="AM199" s="361"/>
      <c r="AN199" s="361"/>
      <c r="AO199" s="361"/>
      <c r="AP199" s="361"/>
      <c r="AQ199" s="361"/>
      <c r="AR199" s="361"/>
      <c r="AS199" s="361"/>
      <c r="AT199" s="361"/>
      <c r="AU199" s="361"/>
      <c r="AV199" s="404"/>
      <c r="AW199" s="404"/>
    </row>
    <row r="200" spans="1:49" s="352" customFormat="1" ht="18.75" x14ac:dyDescent="0.3">
      <c r="A200" s="396" t="s">
        <v>195</v>
      </c>
      <c r="B200" s="278">
        <v>2250132</v>
      </c>
      <c r="C200" s="438"/>
      <c r="D200" s="191">
        <f>H200</f>
        <v>0</v>
      </c>
      <c r="E200" s="191">
        <f>C200-D200</f>
        <v>0</v>
      </c>
      <c r="F200" s="71" t="e">
        <f t="shared" si="25"/>
        <v>#DIV/0!</v>
      </c>
      <c r="G200" s="191"/>
      <c r="H200" s="191"/>
      <c r="I200" s="191" t="e">
        <f t="shared" si="24"/>
        <v>#DIV/0!</v>
      </c>
      <c r="J200" s="348"/>
      <c r="K200" s="348"/>
      <c r="L200" s="349"/>
      <c r="M200" s="349"/>
      <c r="N200" s="349"/>
      <c r="O200" s="349"/>
      <c r="P200" s="349"/>
      <c r="Q200" s="349"/>
      <c r="R200" s="349"/>
      <c r="S200" s="350"/>
      <c r="T200" s="350"/>
      <c r="U200" s="350"/>
      <c r="V200" s="350"/>
      <c r="W200" s="350"/>
      <c r="X200" s="350"/>
      <c r="Y200" s="350"/>
      <c r="Z200" s="350"/>
      <c r="AA200" s="350"/>
      <c r="AB200" s="350"/>
      <c r="AC200" s="350"/>
      <c r="AD200" s="350"/>
      <c r="AE200" s="350"/>
      <c r="AF200" s="350"/>
      <c r="AG200" s="350"/>
      <c r="AH200" s="350"/>
      <c r="AI200" s="350"/>
      <c r="AJ200" s="350"/>
      <c r="AK200" s="350"/>
      <c r="AL200" s="350"/>
      <c r="AM200" s="350"/>
      <c r="AN200" s="350"/>
      <c r="AO200" s="350"/>
      <c r="AP200" s="350"/>
      <c r="AQ200" s="350"/>
      <c r="AR200" s="350"/>
      <c r="AS200" s="350"/>
      <c r="AT200" s="350"/>
      <c r="AU200" s="350"/>
      <c r="AV200" s="351"/>
      <c r="AW200" s="351"/>
    </row>
    <row r="201" spans="1:49" s="405" customFormat="1" ht="20.25" customHeight="1" x14ac:dyDescent="0.3">
      <c r="A201" s="225" t="s">
        <v>32</v>
      </c>
      <c r="B201" s="358">
        <v>226</v>
      </c>
      <c r="C201" s="359">
        <f>C202</f>
        <v>0</v>
      </c>
      <c r="D201" s="359">
        <f>D202</f>
        <v>0</v>
      </c>
      <c r="E201" s="359">
        <f>E202</f>
        <v>0</v>
      </c>
      <c r="F201" s="96" t="e">
        <f t="shared" si="25"/>
        <v>#DIV/0!</v>
      </c>
      <c r="G201" s="359">
        <f>G202</f>
        <v>0</v>
      </c>
      <c r="H201" s="359">
        <f>H202</f>
        <v>0</v>
      </c>
      <c r="I201" s="359" t="e">
        <f t="shared" si="24"/>
        <v>#DIV/0!</v>
      </c>
      <c r="J201" s="360"/>
      <c r="K201" s="397"/>
      <c r="L201" s="361"/>
      <c r="M201" s="361"/>
      <c r="N201" s="361"/>
      <c r="O201" s="361"/>
      <c r="P201" s="361"/>
      <c r="Q201" s="361"/>
      <c r="R201" s="361"/>
      <c r="S201" s="361"/>
      <c r="T201" s="361"/>
      <c r="U201" s="361"/>
      <c r="V201" s="361"/>
      <c r="W201" s="361"/>
      <c r="X201" s="361"/>
      <c r="Y201" s="361"/>
      <c r="Z201" s="361"/>
      <c r="AA201" s="361"/>
      <c r="AB201" s="361"/>
      <c r="AC201" s="361"/>
      <c r="AD201" s="361"/>
      <c r="AE201" s="361"/>
      <c r="AF201" s="361"/>
      <c r="AG201" s="361"/>
      <c r="AH201" s="361"/>
      <c r="AI201" s="361"/>
      <c r="AJ201" s="361"/>
      <c r="AK201" s="361"/>
      <c r="AL201" s="361"/>
      <c r="AM201" s="361"/>
      <c r="AN201" s="361"/>
      <c r="AO201" s="361"/>
      <c r="AP201" s="361"/>
      <c r="AQ201" s="361"/>
      <c r="AR201" s="361"/>
      <c r="AS201" s="361"/>
      <c r="AT201" s="361"/>
      <c r="AU201" s="361"/>
      <c r="AV201" s="404"/>
      <c r="AW201" s="404"/>
    </row>
    <row r="202" spans="1:49" s="429" customFormat="1" ht="18.75" x14ac:dyDescent="0.3">
      <c r="A202" s="439" t="s">
        <v>182</v>
      </c>
      <c r="B202" s="278">
        <v>2260048</v>
      </c>
      <c r="C202" s="440"/>
      <c r="D202" s="260">
        <f>H202</f>
        <v>0</v>
      </c>
      <c r="E202" s="260">
        <f>C202-D202</f>
        <v>0</v>
      </c>
      <c r="F202" s="71" t="e">
        <f t="shared" si="25"/>
        <v>#DIV/0!</v>
      </c>
      <c r="G202" s="260"/>
      <c r="H202" s="260"/>
      <c r="I202" s="260" t="e">
        <f t="shared" si="24"/>
        <v>#DIV/0!</v>
      </c>
      <c r="J202" s="334"/>
      <c r="K202" s="334"/>
      <c r="L202" s="335"/>
      <c r="M202" s="335"/>
      <c r="N202" s="335"/>
      <c r="O202" s="335"/>
      <c r="P202" s="335"/>
      <c r="Q202" s="335"/>
      <c r="R202" s="335"/>
      <c r="S202" s="336"/>
      <c r="T202" s="336"/>
      <c r="U202" s="336"/>
      <c r="V202" s="336"/>
      <c r="W202" s="336"/>
      <c r="X202" s="336"/>
      <c r="Y202" s="336"/>
      <c r="Z202" s="336"/>
      <c r="AA202" s="336"/>
      <c r="AB202" s="336"/>
      <c r="AC202" s="336"/>
      <c r="AD202" s="336"/>
      <c r="AE202" s="336"/>
      <c r="AF202" s="336"/>
      <c r="AG202" s="336"/>
      <c r="AH202" s="336"/>
      <c r="AI202" s="336"/>
      <c r="AJ202" s="336"/>
      <c r="AK202" s="336"/>
      <c r="AL202" s="336"/>
      <c r="AM202" s="336"/>
      <c r="AN202" s="336"/>
      <c r="AO202" s="336"/>
      <c r="AP202" s="336"/>
      <c r="AQ202" s="336"/>
      <c r="AR202" s="336"/>
      <c r="AS202" s="336"/>
      <c r="AT202" s="336"/>
      <c r="AU202" s="336"/>
      <c r="AV202" s="428"/>
      <c r="AW202" s="428"/>
    </row>
    <row r="203" spans="1:49" s="271" customFormat="1" ht="19.5" customHeight="1" x14ac:dyDescent="0.3">
      <c r="A203" s="248" t="s">
        <v>36</v>
      </c>
      <c r="B203" s="358">
        <v>310</v>
      </c>
      <c r="C203" s="359">
        <f>C204</f>
        <v>0</v>
      </c>
      <c r="D203" s="359">
        <f>D204</f>
        <v>0</v>
      </c>
      <c r="E203" s="359">
        <f>E204</f>
        <v>0</v>
      </c>
      <c r="F203" s="96" t="e">
        <f t="shared" si="25"/>
        <v>#DIV/0!</v>
      </c>
      <c r="G203" s="359">
        <f>G204</f>
        <v>0</v>
      </c>
      <c r="H203" s="359">
        <f>H204</f>
        <v>0</v>
      </c>
      <c r="I203" s="359" t="e">
        <f t="shared" si="24"/>
        <v>#DIV/0!</v>
      </c>
      <c r="J203" s="269"/>
      <c r="K203" s="206"/>
      <c r="L203" s="207"/>
      <c r="M203" s="207"/>
      <c r="N203" s="207"/>
      <c r="O203" s="207"/>
      <c r="P203" s="207"/>
      <c r="Q203" s="207"/>
      <c r="R203" s="207"/>
      <c r="S203" s="207"/>
      <c r="T203" s="207"/>
      <c r="U203" s="207"/>
      <c r="V203" s="207"/>
      <c r="W203" s="207"/>
      <c r="X203" s="207"/>
      <c r="Y203" s="207"/>
      <c r="Z203" s="207"/>
      <c r="AA203" s="207"/>
      <c r="AB203" s="207"/>
      <c r="AC203" s="207"/>
      <c r="AD203" s="207"/>
      <c r="AE203" s="207"/>
      <c r="AF203" s="207"/>
      <c r="AG203" s="207"/>
      <c r="AH203" s="207"/>
      <c r="AI203" s="207"/>
      <c r="AJ203" s="207"/>
      <c r="AK203" s="207"/>
      <c r="AL203" s="207"/>
      <c r="AM203" s="207"/>
      <c r="AN203" s="207"/>
      <c r="AO203" s="207"/>
      <c r="AP203" s="207"/>
      <c r="AQ203" s="207"/>
      <c r="AR203" s="207"/>
      <c r="AS203" s="207"/>
      <c r="AT203" s="207"/>
      <c r="AU203" s="207"/>
      <c r="AV203" s="270"/>
      <c r="AW203" s="270"/>
    </row>
    <row r="204" spans="1:49" s="446" customFormat="1" ht="18.75" x14ac:dyDescent="0.25">
      <c r="A204" s="347" t="s">
        <v>190</v>
      </c>
      <c r="B204" s="236">
        <v>3100026</v>
      </c>
      <c r="C204" s="441"/>
      <c r="D204" s="306">
        <f>H204</f>
        <v>0</v>
      </c>
      <c r="E204" s="306">
        <f>C204-D204</f>
        <v>0</v>
      </c>
      <c r="F204" s="71" t="e">
        <f t="shared" si="25"/>
        <v>#DIV/0!</v>
      </c>
      <c r="G204" s="306"/>
      <c r="H204" s="306"/>
      <c r="I204" s="306" t="e">
        <f t="shared" si="24"/>
        <v>#DIV/0!</v>
      </c>
      <c r="J204" s="442"/>
      <c r="K204" s="442"/>
      <c r="L204" s="443"/>
      <c r="M204" s="443"/>
      <c r="N204" s="443"/>
      <c r="O204" s="443"/>
      <c r="P204" s="443"/>
      <c r="Q204" s="443"/>
      <c r="R204" s="443"/>
      <c r="S204" s="444"/>
      <c r="T204" s="444"/>
      <c r="U204" s="444"/>
      <c r="V204" s="444"/>
      <c r="W204" s="444"/>
      <c r="X204" s="444"/>
      <c r="Y204" s="444"/>
      <c r="Z204" s="444"/>
      <c r="AA204" s="444"/>
      <c r="AB204" s="444"/>
      <c r="AC204" s="444"/>
      <c r="AD204" s="444"/>
      <c r="AE204" s="444"/>
      <c r="AF204" s="444"/>
      <c r="AG204" s="444"/>
      <c r="AH204" s="444"/>
      <c r="AI204" s="444"/>
      <c r="AJ204" s="444"/>
      <c r="AK204" s="444"/>
      <c r="AL204" s="444"/>
      <c r="AM204" s="444"/>
      <c r="AN204" s="444"/>
      <c r="AO204" s="444"/>
      <c r="AP204" s="444"/>
      <c r="AQ204" s="444"/>
      <c r="AR204" s="444"/>
      <c r="AS204" s="444"/>
      <c r="AT204" s="444"/>
      <c r="AU204" s="444"/>
      <c r="AV204" s="445"/>
      <c r="AW204" s="445"/>
    </row>
    <row r="205" spans="1:49" s="399" customFormat="1" ht="18.75" x14ac:dyDescent="0.3">
      <c r="A205" s="155" t="s">
        <v>196</v>
      </c>
      <c r="B205" s="423" t="s">
        <v>168</v>
      </c>
      <c r="C205" s="424">
        <f>C206+C210+C208+C213</f>
        <v>0</v>
      </c>
      <c r="D205" s="424">
        <f>D206+D210+D208+D213</f>
        <v>0</v>
      </c>
      <c r="E205" s="424">
        <f>E206+E210+E208+E213</f>
        <v>0</v>
      </c>
      <c r="F205" s="150" t="e">
        <f t="shared" si="25"/>
        <v>#DIV/0!</v>
      </c>
      <c r="G205" s="424">
        <f>G206+G210+G208+G213</f>
        <v>0</v>
      </c>
      <c r="H205" s="424">
        <f>H206+H210+H208+H213</f>
        <v>0</v>
      </c>
      <c r="I205" s="424" t="e">
        <f t="shared" si="24"/>
        <v>#DIV/0!</v>
      </c>
      <c r="J205" s="397"/>
      <c r="K205" s="397"/>
      <c r="L205" s="361"/>
      <c r="M205" s="361"/>
      <c r="N205" s="361"/>
      <c r="O205" s="361"/>
      <c r="P205" s="361"/>
      <c r="Q205" s="361"/>
      <c r="R205" s="361"/>
      <c r="S205" s="361"/>
      <c r="T205" s="361"/>
      <c r="U205" s="361"/>
      <c r="V205" s="361"/>
      <c r="W205" s="361"/>
      <c r="X205" s="361"/>
      <c r="Y205" s="361"/>
      <c r="Z205" s="361"/>
      <c r="AA205" s="361"/>
      <c r="AB205" s="361"/>
      <c r="AC205" s="361"/>
      <c r="AD205" s="361"/>
      <c r="AE205" s="361"/>
      <c r="AF205" s="361"/>
      <c r="AG205" s="361"/>
      <c r="AH205" s="361"/>
      <c r="AI205" s="361"/>
      <c r="AJ205" s="361"/>
      <c r="AK205" s="361"/>
      <c r="AL205" s="361"/>
      <c r="AM205" s="361"/>
      <c r="AN205" s="361"/>
      <c r="AO205" s="361"/>
      <c r="AP205" s="361"/>
      <c r="AQ205" s="361"/>
      <c r="AR205" s="361"/>
      <c r="AS205" s="361"/>
      <c r="AT205" s="361"/>
      <c r="AU205" s="361"/>
      <c r="AV205" s="398"/>
      <c r="AW205" s="398"/>
    </row>
    <row r="206" spans="1:49" s="391" customFormat="1" ht="21.75" customHeight="1" x14ac:dyDescent="0.3">
      <c r="A206" s="248" t="s">
        <v>30</v>
      </c>
      <c r="B206" s="358" t="s">
        <v>177</v>
      </c>
      <c r="C206" s="359">
        <f>C207</f>
        <v>0</v>
      </c>
      <c r="D206" s="359">
        <f>D207</f>
        <v>0</v>
      </c>
      <c r="E206" s="359">
        <f>E207</f>
        <v>0</v>
      </c>
      <c r="F206" s="96" t="e">
        <f t="shared" si="25"/>
        <v>#DIV/0!</v>
      </c>
      <c r="G206" s="359">
        <f>G207</f>
        <v>0</v>
      </c>
      <c r="H206" s="359">
        <f>H207</f>
        <v>0</v>
      </c>
      <c r="I206" s="359" t="e">
        <f t="shared" si="24"/>
        <v>#DIV/0!</v>
      </c>
      <c r="J206" s="341"/>
      <c r="K206" s="334"/>
      <c r="L206" s="335"/>
      <c r="M206" s="335"/>
      <c r="N206" s="335"/>
      <c r="O206" s="335"/>
      <c r="P206" s="335"/>
      <c r="Q206" s="335"/>
      <c r="R206" s="335"/>
      <c r="S206" s="335"/>
      <c r="T206" s="335"/>
      <c r="U206" s="335"/>
      <c r="V206" s="335"/>
      <c r="W206" s="335"/>
      <c r="X206" s="335"/>
      <c r="Y206" s="335"/>
      <c r="Z206" s="335"/>
      <c r="AA206" s="335"/>
      <c r="AB206" s="335"/>
      <c r="AC206" s="335"/>
      <c r="AD206" s="335"/>
      <c r="AE206" s="335"/>
      <c r="AF206" s="335"/>
      <c r="AG206" s="335"/>
      <c r="AH206" s="335"/>
      <c r="AI206" s="335"/>
      <c r="AJ206" s="335"/>
      <c r="AK206" s="335"/>
      <c r="AL206" s="335"/>
      <c r="AM206" s="335"/>
      <c r="AN206" s="335"/>
      <c r="AO206" s="335"/>
      <c r="AP206" s="335"/>
      <c r="AQ206" s="335"/>
      <c r="AR206" s="335"/>
      <c r="AS206" s="335"/>
      <c r="AT206" s="335"/>
      <c r="AU206" s="335"/>
      <c r="AV206" s="390"/>
      <c r="AW206" s="390"/>
    </row>
    <row r="207" spans="1:49" s="254" customFormat="1" ht="18.75" x14ac:dyDescent="0.3">
      <c r="A207" s="370" t="s">
        <v>180</v>
      </c>
      <c r="B207" s="236">
        <v>2250135</v>
      </c>
      <c r="C207" s="371"/>
      <c r="D207" s="205">
        <f>H207</f>
        <v>0</v>
      </c>
      <c r="E207" s="205">
        <f>C207-D207</f>
        <v>0</v>
      </c>
      <c r="F207" s="71" t="e">
        <f t="shared" si="25"/>
        <v>#DIV/0!</v>
      </c>
      <c r="G207" s="205"/>
      <c r="H207" s="205"/>
      <c r="I207" s="205" t="e">
        <f t="shared" si="24"/>
        <v>#DIV/0!</v>
      </c>
      <c r="J207" s="238"/>
      <c r="K207" s="238"/>
      <c r="L207" s="239"/>
      <c r="M207" s="239"/>
      <c r="N207" s="239"/>
      <c r="O207" s="239"/>
      <c r="P207" s="239"/>
      <c r="Q207" s="239"/>
      <c r="R207" s="239"/>
      <c r="S207" s="252"/>
      <c r="T207" s="252"/>
      <c r="U207" s="252"/>
      <c r="V207" s="252"/>
      <c r="W207" s="252"/>
      <c r="X207" s="252"/>
      <c r="Y207" s="252"/>
      <c r="Z207" s="252"/>
      <c r="AA207" s="252"/>
      <c r="AB207" s="252"/>
      <c r="AC207" s="252"/>
      <c r="AD207" s="252"/>
      <c r="AE207" s="252"/>
      <c r="AF207" s="252"/>
      <c r="AG207" s="252"/>
      <c r="AH207" s="252"/>
      <c r="AI207" s="252"/>
      <c r="AJ207" s="252"/>
      <c r="AK207" s="252"/>
      <c r="AL207" s="252"/>
      <c r="AM207" s="252"/>
      <c r="AN207" s="252"/>
      <c r="AO207" s="252"/>
      <c r="AP207" s="252"/>
      <c r="AQ207" s="252"/>
      <c r="AR207" s="252"/>
      <c r="AS207" s="252"/>
      <c r="AT207" s="252"/>
      <c r="AU207" s="252"/>
      <c r="AV207" s="253"/>
      <c r="AW207" s="253"/>
    </row>
    <row r="208" spans="1:49" s="405" customFormat="1" ht="20.25" customHeight="1" x14ac:dyDescent="0.3">
      <c r="A208" s="225" t="s">
        <v>32</v>
      </c>
      <c r="B208" s="358">
        <v>226</v>
      </c>
      <c r="C208" s="359">
        <f>C209</f>
        <v>0</v>
      </c>
      <c r="D208" s="359">
        <f>D209</f>
        <v>0</v>
      </c>
      <c r="E208" s="359">
        <f>E209</f>
        <v>0</v>
      </c>
      <c r="F208" s="96" t="e">
        <f t="shared" si="25"/>
        <v>#DIV/0!</v>
      </c>
      <c r="G208" s="359">
        <f>G209</f>
        <v>0</v>
      </c>
      <c r="H208" s="359">
        <f>H209</f>
        <v>0</v>
      </c>
      <c r="I208" s="359" t="e">
        <f t="shared" si="24"/>
        <v>#DIV/0!</v>
      </c>
      <c r="J208" s="360"/>
      <c r="K208" s="397"/>
      <c r="L208" s="361"/>
      <c r="M208" s="361"/>
      <c r="N208" s="361"/>
      <c r="O208" s="361"/>
      <c r="P208" s="361"/>
      <c r="Q208" s="361"/>
      <c r="R208" s="361"/>
      <c r="S208" s="361"/>
      <c r="T208" s="361"/>
      <c r="U208" s="361"/>
      <c r="V208" s="361"/>
      <c r="W208" s="361"/>
      <c r="X208" s="361"/>
      <c r="Y208" s="361"/>
      <c r="Z208" s="361"/>
      <c r="AA208" s="361"/>
      <c r="AB208" s="361"/>
      <c r="AC208" s="361"/>
      <c r="AD208" s="361"/>
      <c r="AE208" s="361"/>
      <c r="AF208" s="361"/>
      <c r="AG208" s="361"/>
      <c r="AH208" s="361"/>
      <c r="AI208" s="361"/>
      <c r="AJ208" s="361"/>
      <c r="AK208" s="361"/>
      <c r="AL208" s="361"/>
      <c r="AM208" s="361"/>
      <c r="AN208" s="361"/>
      <c r="AO208" s="361"/>
      <c r="AP208" s="361"/>
      <c r="AQ208" s="361"/>
      <c r="AR208" s="361"/>
      <c r="AS208" s="361"/>
      <c r="AT208" s="361"/>
      <c r="AU208" s="361"/>
      <c r="AV208" s="404"/>
      <c r="AW208" s="404"/>
    </row>
    <row r="209" spans="1:49" s="429" customFormat="1" ht="18.75" x14ac:dyDescent="0.3">
      <c r="A209" s="439" t="s">
        <v>182</v>
      </c>
      <c r="B209" s="278">
        <v>2260048</v>
      </c>
      <c r="C209" s="371"/>
      <c r="D209" s="260">
        <f>H209</f>
        <v>0</v>
      </c>
      <c r="E209" s="260">
        <f>C209-D209</f>
        <v>0</v>
      </c>
      <c r="F209" s="71" t="e">
        <f t="shared" si="25"/>
        <v>#DIV/0!</v>
      </c>
      <c r="G209" s="260"/>
      <c r="H209" s="260"/>
      <c r="I209" s="260" t="e">
        <f t="shared" si="24"/>
        <v>#DIV/0!</v>
      </c>
      <c r="J209" s="334"/>
      <c r="K209" s="334"/>
      <c r="L209" s="335"/>
      <c r="M209" s="335"/>
      <c r="N209" s="335"/>
      <c r="O209" s="335"/>
      <c r="P209" s="335"/>
      <c r="Q209" s="335"/>
      <c r="R209" s="335"/>
      <c r="S209" s="336"/>
      <c r="T209" s="336"/>
      <c r="U209" s="336"/>
      <c r="V209" s="336"/>
      <c r="W209" s="336"/>
      <c r="X209" s="336"/>
      <c r="Y209" s="336"/>
      <c r="Z209" s="336"/>
      <c r="AA209" s="336"/>
      <c r="AB209" s="336"/>
      <c r="AC209" s="336"/>
      <c r="AD209" s="336"/>
      <c r="AE209" s="336"/>
      <c r="AF209" s="336"/>
      <c r="AG209" s="336"/>
      <c r="AH209" s="336"/>
      <c r="AI209" s="336"/>
      <c r="AJ209" s="336"/>
      <c r="AK209" s="336"/>
      <c r="AL209" s="336"/>
      <c r="AM209" s="336"/>
      <c r="AN209" s="336"/>
      <c r="AO209" s="336"/>
      <c r="AP209" s="336"/>
      <c r="AQ209" s="336"/>
      <c r="AR209" s="336"/>
      <c r="AS209" s="336"/>
      <c r="AT209" s="336"/>
      <c r="AU209" s="336"/>
      <c r="AV209" s="428"/>
      <c r="AW209" s="428"/>
    </row>
    <row r="210" spans="1:49" s="271" customFormat="1" ht="21" customHeight="1" x14ac:dyDescent="0.3">
      <c r="A210" s="248" t="s">
        <v>36</v>
      </c>
      <c r="B210" s="358">
        <v>310</v>
      </c>
      <c r="C210" s="359">
        <f>SUM(C211:C212)</f>
        <v>0</v>
      </c>
      <c r="D210" s="359">
        <f>SUM(D211:D212)</f>
        <v>0</v>
      </c>
      <c r="E210" s="359">
        <f>SUM(E211:E212)</f>
        <v>0</v>
      </c>
      <c r="F210" s="96" t="e">
        <f t="shared" si="25"/>
        <v>#DIV/0!</v>
      </c>
      <c r="G210" s="359">
        <f>SUM(G211:G212)</f>
        <v>0</v>
      </c>
      <c r="H210" s="359">
        <f>SUM(H211:H212)</f>
        <v>0</v>
      </c>
      <c r="I210" s="359" t="e">
        <f t="shared" si="24"/>
        <v>#DIV/0!</v>
      </c>
      <c r="J210" s="269"/>
      <c r="K210" s="206"/>
      <c r="L210" s="207"/>
      <c r="M210" s="207"/>
      <c r="N210" s="207"/>
      <c r="O210" s="207"/>
      <c r="P210" s="207"/>
      <c r="Q210" s="207"/>
      <c r="R210" s="207"/>
      <c r="S210" s="207"/>
      <c r="T210" s="207"/>
      <c r="U210" s="207"/>
      <c r="V210" s="207"/>
      <c r="W210" s="207"/>
      <c r="X210" s="207"/>
      <c r="Y210" s="207"/>
      <c r="Z210" s="207"/>
      <c r="AA210" s="207"/>
      <c r="AB210" s="207"/>
      <c r="AC210" s="207"/>
      <c r="AD210" s="207"/>
      <c r="AE210" s="207"/>
      <c r="AF210" s="207"/>
      <c r="AG210" s="207"/>
      <c r="AH210" s="207"/>
      <c r="AI210" s="207"/>
      <c r="AJ210" s="207"/>
      <c r="AK210" s="207"/>
      <c r="AL210" s="207"/>
      <c r="AM210" s="207"/>
      <c r="AN210" s="207"/>
      <c r="AO210" s="207"/>
      <c r="AP210" s="207"/>
      <c r="AQ210" s="207"/>
      <c r="AR210" s="207"/>
      <c r="AS210" s="207"/>
      <c r="AT210" s="207"/>
      <c r="AU210" s="207"/>
      <c r="AV210" s="270"/>
      <c r="AW210" s="270"/>
    </row>
    <row r="211" spans="1:49" s="446" customFormat="1" ht="18.75" x14ac:dyDescent="0.25">
      <c r="A211" s="347" t="s">
        <v>190</v>
      </c>
      <c r="B211" s="236">
        <v>3100026</v>
      </c>
      <c r="C211" s="371"/>
      <c r="D211" s="306">
        <f>H211</f>
        <v>0</v>
      </c>
      <c r="E211" s="306">
        <f>C211-D211</f>
        <v>0</v>
      </c>
      <c r="F211" s="71" t="e">
        <f t="shared" si="25"/>
        <v>#DIV/0!</v>
      </c>
      <c r="G211" s="306"/>
      <c r="H211" s="306"/>
      <c r="I211" s="306" t="e">
        <f t="shared" si="24"/>
        <v>#DIV/0!</v>
      </c>
      <c r="J211" s="442"/>
      <c r="K211" s="442"/>
      <c r="L211" s="443"/>
      <c r="M211" s="443"/>
      <c r="N211" s="443"/>
      <c r="O211" s="443"/>
      <c r="P211" s="443"/>
      <c r="Q211" s="443"/>
      <c r="R211" s="443"/>
      <c r="S211" s="444"/>
      <c r="T211" s="444"/>
      <c r="U211" s="444"/>
      <c r="V211" s="444"/>
      <c r="W211" s="444"/>
      <c r="X211" s="444"/>
      <c r="Y211" s="444"/>
      <c r="Z211" s="444"/>
      <c r="AA211" s="444"/>
      <c r="AB211" s="444"/>
      <c r="AC211" s="444"/>
      <c r="AD211" s="444"/>
      <c r="AE211" s="444"/>
      <c r="AF211" s="444"/>
      <c r="AG211" s="444"/>
      <c r="AH211" s="444"/>
      <c r="AI211" s="444"/>
      <c r="AJ211" s="444"/>
      <c r="AK211" s="444"/>
      <c r="AL211" s="444"/>
      <c r="AM211" s="444"/>
      <c r="AN211" s="444"/>
      <c r="AO211" s="444"/>
      <c r="AP211" s="444"/>
      <c r="AQ211" s="444"/>
      <c r="AR211" s="444"/>
      <c r="AS211" s="444"/>
      <c r="AT211" s="444"/>
      <c r="AU211" s="444"/>
      <c r="AV211" s="445"/>
      <c r="AW211" s="445"/>
    </row>
    <row r="212" spans="1:49" s="433" customFormat="1" ht="18.75" x14ac:dyDescent="0.3">
      <c r="A212" s="274" t="s">
        <v>192</v>
      </c>
      <c r="B212" s="324">
        <v>3100121</v>
      </c>
      <c r="C212" s="373"/>
      <c r="D212" s="205">
        <f>H212</f>
        <v>0</v>
      </c>
      <c r="E212" s="205">
        <f>C212-D212</f>
        <v>0</v>
      </c>
      <c r="F212" s="71" t="e">
        <f t="shared" si="25"/>
        <v>#DIV/0!</v>
      </c>
      <c r="G212" s="205"/>
      <c r="H212" s="205"/>
      <c r="I212" s="205" t="e">
        <f t="shared" si="24"/>
        <v>#DIV/0!</v>
      </c>
      <c r="J212" s="238"/>
      <c r="K212" s="238"/>
      <c r="L212" s="239"/>
      <c r="M212" s="239"/>
      <c r="N212" s="239"/>
      <c r="O212" s="239"/>
      <c r="P212" s="239"/>
      <c r="Q212" s="239"/>
      <c r="R212" s="239"/>
      <c r="S212" s="252"/>
      <c r="T212" s="252"/>
      <c r="U212" s="252"/>
      <c r="V212" s="252"/>
      <c r="W212" s="252"/>
      <c r="X212" s="252"/>
      <c r="Y212" s="252"/>
      <c r="Z212" s="252"/>
      <c r="AA212" s="252"/>
      <c r="AB212" s="252"/>
      <c r="AC212" s="252"/>
      <c r="AD212" s="252"/>
      <c r="AE212" s="252"/>
      <c r="AF212" s="252"/>
      <c r="AG212" s="252"/>
      <c r="AH212" s="252"/>
      <c r="AI212" s="252"/>
      <c r="AJ212" s="252"/>
      <c r="AK212" s="252"/>
      <c r="AL212" s="252"/>
      <c r="AM212" s="252"/>
      <c r="AN212" s="252"/>
      <c r="AO212" s="252"/>
      <c r="AP212" s="252"/>
      <c r="AQ212" s="252"/>
      <c r="AR212" s="252"/>
      <c r="AS212" s="252"/>
      <c r="AT212" s="252"/>
      <c r="AU212" s="252"/>
      <c r="AV212" s="252"/>
      <c r="AW212" s="252"/>
    </row>
    <row r="213" spans="1:49" s="271" customFormat="1" ht="21.75" customHeight="1" x14ac:dyDescent="0.3">
      <c r="A213" s="248" t="s">
        <v>41</v>
      </c>
      <c r="B213" s="358">
        <v>346</v>
      </c>
      <c r="C213" s="359">
        <f>C214</f>
        <v>0</v>
      </c>
      <c r="D213" s="359">
        <f>D214</f>
        <v>0</v>
      </c>
      <c r="E213" s="359">
        <f>E214</f>
        <v>0</v>
      </c>
      <c r="F213" s="96" t="e">
        <f t="shared" si="25"/>
        <v>#DIV/0!</v>
      </c>
      <c r="G213" s="359">
        <f>G214</f>
        <v>0</v>
      </c>
      <c r="H213" s="359">
        <f>H214</f>
        <v>0</v>
      </c>
      <c r="I213" s="359" t="e">
        <f t="shared" si="24"/>
        <v>#DIV/0!</v>
      </c>
      <c r="J213" s="269"/>
      <c r="K213" s="206"/>
      <c r="L213" s="207"/>
      <c r="M213" s="207"/>
      <c r="N213" s="207"/>
      <c r="O213" s="207"/>
      <c r="P213" s="207"/>
      <c r="Q213" s="207"/>
      <c r="R213" s="207"/>
      <c r="S213" s="207"/>
      <c r="T213" s="207"/>
      <c r="U213" s="207"/>
      <c r="V213" s="207"/>
      <c r="W213" s="207"/>
      <c r="X213" s="207"/>
      <c r="Y213" s="207"/>
      <c r="Z213" s="207"/>
      <c r="AA213" s="207"/>
      <c r="AB213" s="207"/>
      <c r="AC213" s="207"/>
      <c r="AD213" s="207"/>
      <c r="AE213" s="207"/>
      <c r="AF213" s="207"/>
      <c r="AG213" s="207"/>
      <c r="AH213" s="207"/>
      <c r="AI213" s="207"/>
      <c r="AJ213" s="207"/>
      <c r="AK213" s="207"/>
      <c r="AL213" s="207"/>
      <c r="AM213" s="207"/>
      <c r="AN213" s="207"/>
      <c r="AO213" s="207"/>
      <c r="AP213" s="207"/>
      <c r="AQ213" s="207"/>
      <c r="AR213" s="207"/>
      <c r="AS213" s="207"/>
      <c r="AT213" s="207"/>
      <c r="AU213" s="207"/>
      <c r="AV213" s="270"/>
      <c r="AW213" s="270"/>
    </row>
    <row r="214" spans="1:49" s="433" customFormat="1" ht="21.75" customHeight="1" x14ac:dyDescent="0.3">
      <c r="A214" s="370" t="s">
        <v>142</v>
      </c>
      <c r="B214" s="278">
        <v>3460030</v>
      </c>
      <c r="C214" s="373"/>
      <c r="D214" s="205">
        <f>H214</f>
        <v>0</v>
      </c>
      <c r="E214" s="205">
        <f>C214-D214</f>
        <v>0</v>
      </c>
      <c r="F214" s="71" t="e">
        <f t="shared" si="25"/>
        <v>#DIV/0!</v>
      </c>
      <c r="G214" s="205"/>
      <c r="H214" s="205"/>
      <c r="I214" s="205" t="e">
        <f t="shared" si="24"/>
        <v>#DIV/0!</v>
      </c>
      <c r="J214" s="238"/>
      <c r="K214" s="238"/>
      <c r="L214" s="239"/>
      <c r="M214" s="239"/>
      <c r="N214" s="239"/>
      <c r="O214" s="239"/>
      <c r="P214" s="239"/>
      <c r="Q214" s="239"/>
      <c r="R214" s="239"/>
      <c r="S214" s="252"/>
      <c r="T214" s="252"/>
      <c r="U214" s="252"/>
      <c r="V214" s="252"/>
      <c r="W214" s="252"/>
      <c r="X214" s="252"/>
      <c r="Y214" s="252"/>
      <c r="Z214" s="252"/>
      <c r="AA214" s="252"/>
      <c r="AB214" s="252"/>
      <c r="AC214" s="252"/>
      <c r="AD214" s="252"/>
      <c r="AE214" s="252"/>
      <c r="AF214" s="252"/>
      <c r="AG214" s="252"/>
      <c r="AH214" s="252"/>
      <c r="AI214" s="252"/>
      <c r="AJ214" s="252"/>
      <c r="AK214" s="252"/>
      <c r="AL214" s="252"/>
      <c r="AM214" s="252"/>
      <c r="AN214" s="252"/>
      <c r="AO214" s="252"/>
      <c r="AP214" s="252"/>
      <c r="AQ214" s="252"/>
      <c r="AR214" s="252"/>
      <c r="AS214" s="252"/>
      <c r="AT214" s="252"/>
      <c r="AU214" s="252"/>
      <c r="AV214" s="252"/>
      <c r="AW214" s="252"/>
    </row>
    <row r="215" spans="1:49" s="451" customFormat="1" ht="62.25" customHeight="1" x14ac:dyDescent="0.3">
      <c r="A215" s="417" t="s">
        <v>197</v>
      </c>
      <c r="B215" s="447" t="s">
        <v>198</v>
      </c>
      <c r="C215" s="448">
        <f t="shared" ref="C215:H215" si="32">C227+C236+C216</f>
        <v>0</v>
      </c>
      <c r="D215" s="448">
        <f t="shared" si="32"/>
        <v>0</v>
      </c>
      <c r="E215" s="448">
        <f t="shared" si="32"/>
        <v>0</v>
      </c>
      <c r="F215" s="140" t="e">
        <f t="shared" si="25"/>
        <v>#DIV/0!</v>
      </c>
      <c r="G215" s="448">
        <f t="shared" si="32"/>
        <v>0</v>
      </c>
      <c r="H215" s="448">
        <f t="shared" si="32"/>
        <v>0</v>
      </c>
      <c r="I215" s="448" t="e">
        <f t="shared" si="24"/>
        <v>#DIV/0!</v>
      </c>
      <c r="J215" s="449"/>
      <c r="K215" s="449"/>
      <c r="L215" s="207"/>
      <c r="M215" s="207"/>
      <c r="N215" s="207"/>
      <c r="O215" s="207"/>
      <c r="P215" s="207"/>
      <c r="Q215" s="207"/>
      <c r="R215" s="207"/>
      <c r="S215" s="207"/>
      <c r="T215" s="207"/>
      <c r="U215" s="207"/>
      <c r="V215" s="207"/>
      <c r="W215" s="207"/>
      <c r="X215" s="207"/>
      <c r="Y215" s="207"/>
      <c r="Z215" s="207"/>
      <c r="AA215" s="207"/>
      <c r="AB215" s="207"/>
      <c r="AC215" s="207"/>
      <c r="AD215" s="207"/>
      <c r="AE215" s="207"/>
      <c r="AF215" s="207"/>
      <c r="AG215" s="207"/>
      <c r="AH215" s="207"/>
      <c r="AI215" s="207"/>
      <c r="AJ215" s="207"/>
      <c r="AK215" s="207"/>
      <c r="AL215" s="207"/>
      <c r="AM215" s="207"/>
      <c r="AN215" s="207"/>
      <c r="AO215" s="207"/>
      <c r="AP215" s="207"/>
      <c r="AQ215" s="207"/>
      <c r="AR215" s="207"/>
      <c r="AS215" s="207"/>
      <c r="AT215" s="207"/>
      <c r="AU215" s="207"/>
      <c r="AV215" s="450"/>
      <c r="AW215" s="450"/>
    </row>
    <row r="216" spans="1:49" s="369" customFormat="1" ht="18.75" x14ac:dyDescent="0.3">
      <c r="A216" s="155" t="s">
        <v>199</v>
      </c>
      <c r="B216" s="452" t="s">
        <v>146</v>
      </c>
      <c r="C216" s="453">
        <f>C217+C223</f>
        <v>0</v>
      </c>
      <c r="D216" s="453">
        <f>D217+D223</f>
        <v>0</v>
      </c>
      <c r="E216" s="453">
        <f>E217+E223</f>
        <v>0</v>
      </c>
      <c r="F216" s="150" t="e">
        <f t="shared" si="25"/>
        <v>#DIV/0!</v>
      </c>
      <c r="G216" s="453">
        <f>G217+G223</f>
        <v>0</v>
      </c>
      <c r="H216" s="453">
        <f>H217+H223</f>
        <v>0</v>
      </c>
      <c r="I216" s="453" t="e">
        <f t="shared" si="24"/>
        <v>#DIV/0!</v>
      </c>
      <c r="J216" s="206"/>
      <c r="K216" s="206"/>
      <c r="L216" s="207"/>
      <c r="M216" s="207"/>
      <c r="N216" s="207"/>
      <c r="O216" s="207"/>
      <c r="P216" s="207"/>
      <c r="Q216" s="207"/>
      <c r="R216" s="207"/>
      <c r="S216" s="207"/>
      <c r="T216" s="207"/>
      <c r="U216" s="207"/>
      <c r="V216" s="207"/>
      <c r="W216" s="207"/>
      <c r="X216" s="207"/>
      <c r="Y216" s="207"/>
      <c r="Z216" s="207"/>
      <c r="AA216" s="207"/>
      <c r="AB216" s="207"/>
      <c r="AC216" s="207"/>
      <c r="AD216" s="207"/>
      <c r="AE216" s="207"/>
      <c r="AF216" s="207"/>
      <c r="AG216" s="207"/>
      <c r="AH216" s="207"/>
      <c r="AI216" s="207"/>
      <c r="AJ216" s="207"/>
      <c r="AK216" s="207"/>
      <c r="AL216" s="207"/>
      <c r="AM216" s="207"/>
      <c r="AN216" s="207"/>
      <c r="AO216" s="207"/>
      <c r="AP216" s="207"/>
      <c r="AQ216" s="207"/>
      <c r="AR216" s="207"/>
      <c r="AS216" s="207"/>
      <c r="AT216" s="207"/>
      <c r="AU216" s="207"/>
      <c r="AV216" s="368"/>
      <c r="AW216" s="368"/>
    </row>
    <row r="217" spans="1:49" s="271" customFormat="1" ht="18" customHeight="1" x14ac:dyDescent="0.3">
      <c r="A217" s="248" t="s">
        <v>30</v>
      </c>
      <c r="B217" s="358">
        <v>225</v>
      </c>
      <c r="C217" s="359">
        <f>SUM(C218:C222)</f>
        <v>0</v>
      </c>
      <c r="D217" s="359">
        <f>SUM(D218:D222)</f>
        <v>0</v>
      </c>
      <c r="E217" s="359">
        <f>SUM(E218:E222)</f>
        <v>0</v>
      </c>
      <c r="F217" s="359" t="e">
        <f>SUM(F218:F222)</f>
        <v>#DIV/0!</v>
      </c>
      <c r="G217" s="359">
        <f>SUM(G218:G222)</f>
        <v>0</v>
      </c>
      <c r="H217" s="359">
        <f>SUM(H219:H222)</f>
        <v>0</v>
      </c>
      <c r="I217" s="359" t="e">
        <f t="shared" ref="I217:I257" si="33">H217/G217*100</f>
        <v>#DIV/0!</v>
      </c>
      <c r="J217" s="269"/>
      <c r="K217" s="206"/>
      <c r="L217" s="207"/>
      <c r="M217" s="207"/>
      <c r="N217" s="207"/>
      <c r="O217" s="207"/>
      <c r="P217" s="207"/>
      <c r="Q217" s="207"/>
      <c r="R217" s="207"/>
      <c r="S217" s="207"/>
      <c r="T217" s="207"/>
      <c r="U217" s="207"/>
      <c r="V217" s="207"/>
      <c r="W217" s="207"/>
      <c r="X217" s="207"/>
      <c r="Y217" s="207"/>
      <c r="Z217" s="207"/>
      <c r="AA217" s="207"/>
      <c r="AB217" s="207"/>
      <c r="AC217" s="207"/>
      <c r="AD217" s="207"/>
      <c r="AE217" s="207"/>
      <c r="AF217" s="207"/>
      <c r="AG217" s="207"/>
      <c r="AH217" s="207"/>
      <c r="AI217" s="207"/>
      <c r="AJ217" s="207"/>
      <c r="AK217" s="207"/>
      <c r="AL217" s="207"/>
      <c r="AM217" s="207"/>
      <c r="AN217" s="207"/>
      <c r="AO217" s="207"/>
      <c r="AP217" s="207"/>
      <c r="AQ217" s="207"/>
      <c r="AR217" s="207"/>
      <c r="AS217" s="207"/>
      <c r="AT217" s="207"/>
      <c r="AU217" s="207"/>
      <c r="AV217" s="270"/>
      <c r="AW217" s="270"/>
    </row>
    <row r="218" spans="1:49" s="403" customFormat="1" ht="20.25" customHeight="1" x14ac:dyDescent="0.3">
      <c r="A218" s="435" t="s">
        <v>200</v>
      </c>
      <c r="B218" s="324">
        <v>2250104</v>
      </c>
      <c r="C218" s="373"/>
      <c r="D218" s="373"/>
      <c r="E218" s="373"/>
      <c r="F218" s="71"/>
      <c r="G218" s="373"/>
      <c r="H218" s="373"/>
      <c r="I218" s="373"/>
      <c r="J218" s="206"/>
      <c r="K218" s="206"/>
      <c r="L218" s="207"/>
      <c r="M218" s="207"/>
      <c r="N218" s="207"/>
      <c r="O218" s="207"/>
      <c r="P218" s="207"/>
      <c r="Q218" s="207"/>
      <c r="R218" s="207"/>
      <c r="S218" s="207"/>
      <c r="T218" s="207"/>
      <c r="U218" s="207"/>
      <c r="V218" s="207"/>
      <c r="W218" s="207"/>
      <c r="X218" s="207"/>
      <c r="Y218" s="207"/>
      <c r="Z218" s="207"/>
      <c r="AA218" s="207"/>
      <c r="AB218" s="207"/>
      <c r="AC218" s="207"/>
      <c r="AD218" s="207"/>
      <c r="AE218" s="207"/>
      <c r="AF218" s="207"/>
      <c r="AG218" s="207"/>
      <c r="AH218" s="207"/>
      <c r="AI218" s="207"/>
      <c r="AJ218" s="207"/>
      <c r="AK218" s="207"/>
      <c r="AL218" s="207"/>
      <c r="AM218" s="207"/>
      <c r="AN218" s="207"/>
      <c r="AO218" s="207"/>
      <c r="AP218" s="207"/>
      <c r="AQ218" s="207"/>
      <c r="AR218" s="207"/>
      <c r="AS218" s="207"/>
      <c r="AT218" s="207"/>
      <c r="AU218" s="207"/>
      <c r="AV218" s="207"/>
      <c r="AW218" s="207"/>
    </row>
    <row r="219" spans="1:49" s="455" customFormat="1" ht="18.75" x14ac:dyDescent="0.3">
      <c r="A219" s="400" t="s">
        <v>201</v>
      </c>
      <c r="B219" s="324">
        <v>2250163</v>
      </c>
      <c r="C219" s="373"/>
      <c r="D219" s="205">
        <f>H219</f>
        <v>0</v>
      </c>
      <c r="E219" s="205">
        <f>C219-D219</f>
        <v>0</v>
      </c>
      <c r="F219" s="71" t="e">
        <f t="shared" si="25"/>
        <v>#DIV/0!</v>
      </c>
      <c r="G219" s="205"/>
      <c r="H219" s="205"/>
      <c r="I219" s="205" t="e">
        <f t="shared" si="33"/>
        <v>#DIV/0!</v>
      </c>
      <c r="J219" s="238"/>
      <c r="K219" s="238"/>
      <c r="L219" s="239"/>
      <c r="M219" s="239"/>
      <c r="N219" s="239"/>
      <c r="O219" s="239"/>
      <c r="P219" s="239"/>
      <c r="Q219" s="239"/>
      <c r="R219" s="239"/>
      <c r="S219" s="252"/>
      <c r="T219" s="252"/>
      <c r="U219" s="252"/>
      <c r="V219" s="252"/>
      <c r="W219" s="252"/>
      <c r="X219" s="252"/>
      <c r="Y219" s="252"/>
      <c r="Z219" s="252"/>
      <c r="AA219" s="252"/>
      <c r="AB219" s="252"/>
      <c r="AC219" s="252"/>
      <c r="AD219" s="252"/>
      <c r="AE219" s="252"/>
      <c r="AF219" s="252"/>
      <c r="AG219" s="252"/>
      <c r="AH219" s="252"/>
      <c r="AI219" s="252"/>
      <c r="AJ219" s="252"/>
      <c r="AK219" s="252"/>
      <c r="AL219" s="252"/>
      <c r="AM219" s="252"/>
      <c r="AN219" s="252"/>
      <c r="AO219" s="252"/>
      <c r="AP219" s="252"/>
      <c r="AQ219" s="252"/>
      <c r="AR219" s="252"/>
      <c r="AS219" s="252"/>
      <c r="AT219" s="252"/>
      <c r="AU219" s="252"/>
      <c r="AV219" s="454"/>
      <c r="AW219" s="454"/>
    </row>
    <row r="220" spans="1:49" s="433" customFormat="1" ht="18.75" x14ac:dyDescent="0.3">
      <c r="A220" s="274" t="s">
        <v>202</v>
      </c>
      <c r="B220" s="324">
        <v>2250207</v>
      </c>
      <c r="C220" s="373"/>
      <c r="D220" s="205">
        <f>H220</f>
        <v>0</v>
      </c>
      <c r="E220" s="205">
        <f>C220-D220</f>
        <v>0</v>
      </c>
      <c r="F220" s="71" t="e">
        <f t="shared" si="25"/>
        <v>#DIV/0!</v>
      </c>
      <c r="G220" s="205"/>
      <c r="H220" s="205"/>
      <c r="I220" s="205" t="e">
        <f t="shared" si="33"/>
        <v>#DIV/0!</v>
      </c>
      <c r="J220" s="238"/>
      <c r="K220" s="238"/>
      <c r="L220" s="239"/>
      <c r="M220" s="239"/>
      <c r="N220" s="239"/>
      <c r="O220" s="239"/>
      <c r="P220" s="239"/>
      <c r="Q220" s="239"/>
      <c r="R220" s="239"/>
      <c r="S220" s="252"/>
      <c r="T220" s="252"/>
      <c r="U220" s="252"/>
      <c r="V220" s="252"/>
      <c r="W220" s="252"/>
      <c r="X220" s="252"/>
      <c r="Y220" s="252"/>
      <c r="Z220" s="252"/>
      <c r="AA220" s="252"/>
      <c r="AB220" s="252"/>
      <c r="AC220" s="252"/>
      <c r="AD220" s="252"/>
      <c r="AE220" s="252"/>
      <c r="AF220" s="252"/>
      <c r="AG220" s="252"/>
      <c r="AH220" s="252"/>
      <c r="AI220" s="252"/>
      <c r="AJ220" s="252"/>
      <c r="AK220" s="252"/>
      <c r="AL220" s="252"/>
      <c r="AM220" s="252"/>
      <c r="AN220" s="252"/>
      <c r="AO220" s="252"/>
      <c r="AP220" s="252"/>
      <c r="AQ220" s="252"/>
      <c r="AR220" s="252"/>
      <c r="AS220" s="252"/>
      <c r="AT220" s="252"/>
      <c r="AU220" s="252"/>
      <c r="AV220" s="252"/>
      <c r="AW220" s="252"/>
    </row>
    <row r="221" spans="1:49" s="433" customFormat="1" ht="18.75" x14ac:dyDescent="0.3">
      <c r="A221" s="274" t="s">
        <v>203</v>
      </c>
      <c r="B221" s="324">
        <v>2250208</v>
      </c>
      <c r="C221" s="373"/>
      <c r="D221" s="205">
        <f>H221</f>
        <v>0</v>
      </c>
      <c r="E221" s="205">
        <f>C221-D221</f>
        <v>0</v>
      </c>
      <c r="F221" s="71" t="e">
        <f t="shared" ref="F221:F255" si="34">D221/C221*100</f>
        <v>#DIV/0!</v>
      </c>
      <c r="G221" s="205"/>
      <c r="H221" s="205"/>
      <c r="I221" s="205" t="e">
        <f t="shared" si="33"/>
        <v>#DIV/0!</v>
      </c>
      <c r="J221" s="238"/>
      <c r="K221" s="238"/>
      <c r="L221" s="239"/>
      <c r="M221" s="239"/>
      <c r="N221" s="239"/>
      <c r="O221" s="239"/>
      <c r="P221" s="239"/>
      <c r="Q221" s="239"/>
      <c r="R221" s="239"/>
      <c r="S221" s="252"/>
      <c r="T221" s="252"/>
      <c r="U221" s="252"/>
      <c r="V221" s="252"/>
      <c r="W221" s="252"/>
      <c r="X221" s="252"/>
      <c r="Y221" s="252"/>
      <c r="Z221" s="252"/>
      <c r="AA221" s="252"/>
      <c r="AB221" s="252"/>
      <c r="AC221" s="252"/>
      <c r="AD221" s="252"/>
      <c r="AE221" s="252"/>
      <c r="AF221" s="252"/>
      <c r="AG221" s="252"/>
      <c r="AH221" s="252"/>
      <c r="AI221" s="252"/>
      <c r="AJ221" s="252"/>
      <c r="AK221" s="252"/>
      <c r="AL221" s="252"/>
      <c r="AM221" s="252"/>
      <c r="AN221" s="252"/>
      <c r="AO221" s="252"/>
      <c r="AP221" s="252"/>
      <c r="AQ221" s="252"/>
      <c r="AR221" s="252"/>
      <c r="AS221" s="252"/>
      <c r="AT221" s="252"/>
      <c r="AU221" s="252"/>
      <c r="AV221" s="252"/>
      <c r="AW221" s="252"/>
    </row>
    <row r="222" spans="1:49" s="433" customFormat="1" ht="18.75" x14ac:dyDescent="0.3">
      <c r="A222" s="274" t="s">
        <v>204</v>
      </c>
      <c r="B222" s="324">
        <v>2250440</v>
      </c>
      <c r="C222" s="373"/>
      <c r="D222" s="205">
        <f>H222</f>
        <v>0</v>
      </c>
      <c r="E222" s="205">
        <f>C222-D222</f>
        <v>0</v>
      </c>
      <c r="F222" s="71" t="e">
        <f t="shared" si="34"/>
        <v>#DIV/0!</v>
      </c>
      <c r="G222" s="205"/>
      <c r="H222" s="205"/>
      <c r="I222" s="205" t="e">
        <f t="shared" si="33"/>
        <v>#DIV/0!</v>
      </c>
      <c r="J222" s="238"/>
      <c r="K222" s="238"/>
      <c r="L222" s="239"/>
      <c r="M222" s="239"/>
      <c r="N222" s="239"/>
      <c r="O222" s="239"/>
      <c r="P222" s="239"/>
      <c r="Q222" s="239"/>
      <c r="R222" s="239"/>
      <c r="S222" s="252"/>
      <c r="T222" s="252"/>
      <c r="U222" s="252"/>
      <c r="V222" s="252"/>
      <c r="W222" s="252"/>
      <c r="X222" s="252"/>
      <c r="Y222" s="252"/>
      <c r="Z222" s="252"/>
      <c r="AA222" s="252"/>
      <c r="AB222" s="252"/>
      <c r="AC222" s="252"/>
      <c r="AD222" s="252"/>
      <c r="AE222" s="252"/>
      <c r="AF222" s="252"/>
      <c r="AG222" s="252"/>
      <c r="AH222" s="252"/>
      <c r="AI222" s="252"/>
      <c r="AJ222" s="252"/>
      <c r="AK222" s="252"/>
      <c r="AL222" s="252"/>
      <c r="AM222" s="252"/>
      <c r="AN222" s="252"/>
      <c r="AO222" s="252"/>
      <c r="AP222" s="252"/>
      <c r="AQ222" s="252"/>
      <c r="AR222" s="252"/>
      <c r="AS222" s="252"/>
      <c r="AT222" s="252"/>
      <c r="AU222" s="252"/>
      <c r="AV222" s="252"/>
      <c r="AW222" s="252"/>
    </row>
    <row r="223" spans="1:49" s="271" customFormat="1" ht="21" customHeight="1" x14ac:dyDescent="0.3">
      <c r="A223" s="225" t="s">
        <v>32</v>
      </c>
      <c r="B223" s="358">
        <v>226</v>
      </c>
      <c r="C223" s="359">
        <f>SUM(C224:C226)</f>
        <v>0</v>
      </c>
      <c r="D223" s="456">
        <f>SUM(D224:D226)</f>
        <v>0</v>
      </c>
      <c r="E223" s="456">
        <f>SUM(E224:E226)</f>
        <v>0</v>
      </c>
      <c r="F223" s="96" t="e">
        <f t="shared" si="34"/>
        <v>#DIV/0!</v>
      </c>
      <c r="G223" s="359">
        <f>SUM(G224:G226)</f>
        <v>0</v>
      </c>
      <c r="H223" s="359">
        <f>SUM(H224:H226)</f>
        <v>0</v>
      </c>
      <c r="I223" s="359" t="e">
        <f>H223/G223*100</f>
        <v>#DIV/0!</v>
      </c>
      <c r="J223" s="206"/>
      <c r="K223" s="206"/>
      <c r="L223" s="207"/>
      <c r="M223" s="207"/>
      <c r="N223" s="207"/>
      <c r="O223" s="207"/>
      <c r="P223" s="207"/>
      <c r="Q223" s="207"/>
      <c r="R223" s="207"/>
      <c r="S223" s="207"/>
      <c r="T223" s="207"/>
      <c r="U223" s="207"/>
      <c r="V223" s="207"/>
      <c r="W223" s="207"/>
      <c r="X223" s="207"/>
      <c r="Y223" s="207"/>
      <c r="Z223" s="207"/>
      <c r="AA223" s="207"/>
      <c r="AB223" s="207"/>
      <c r="AC223" s="207"/>
      <c r="AD223" s="207"/>
      <c r="AE223" s="207"/>
      <c r="AF223" s="207"/>
      <c r="AG223" s="207"/>
      <c r="AH223" s="207"/>
      <c r="AI223" s="207"/>
      <c r="AJ223" s="207"/>
      <c r="AK223" s="207"/>
      <c r="AL223" s="207"/>
      <c r="AM223" s="207"/>
      <c r="AN223" s="207"/>
      <c r="AO223" s="207"/>
      <c r="AP223" s="207"/>
      <c r="AQ223" s="207"/>
      <c r="AR223" s="207"/>
      <c r="AS223" s="207"/>
      <c r="AT223" s="207"/>
      <c r="AU223" s="207"/>
      <c r="AV223" s="270"/>
      <c r="AW223" s="270"/>
    </row>
    <row r="224" spans="1:49" s="254" customFormat="1" ht="47.25" x14ac:dyDescent="0.3">
      <c r="A224" s="370" t="s">
        <v>205</v>
      </c>
      <c r="B224" s="278" t="s">
        <v>206</v>
      </c>
      <c r="C224" s="371"/>
      <c r="D224" s="205">
        <f>H224</f>
        <v>0</v>
      </c>
      <c r="E224" s="205">
        <f>C224-D224</f>
        <v>0</v>
      </c>
      <c r="F224" s="71" t="e">
        <f t="shared" si="34"/>
        <v>#DIV/0!</v>
      </c>
      <c r="G224" s="205"/>
      <c r="H224" s="205"/>
      <c r="I224" s="205" t="e">
        <f t="shared" si="33"/>
        <v>#DIV/0!</v>
      </c>
      <c r="J224" s="238"/>
      <c r="K224" s="238"/>
      <c r="L224" s="239"/>
      <c r="M224" s="239"/>
      <c r="N224" s="239"/>
      <c r="O224" s="239"/>
      <c r="P224" s="239"/>
      <c r="Q224" s="239"/>
      <c r="R224" s="239"/>
      <c r="S224" s="252"/>
      <c r="T224" s="252"/>
      <c r="U224" s="252"/>
      <c r="V224" s="252"/>
      <c r="W224" s="252"/>
      <c r="X224" s="252"/>
      <c r="Y224" s="252"/>
      <c r="Z224" s="252"/>
      <c r="AA224" s="252"/>
      <c r="AB224" s="252"/>
      <c r="AC224" s="252"/>
      <c r="AD224" s="252"/>
      <c r="AE224" s="252"/>
      <c r="AF224" s="252"/>
      <c r="AG224" s="252"/>
      <c r="AH224" s="252"/>
      <c r="AI224" s="252"/>
      <c r="AJ224" s="252"/>
      <c r="AK224" s="252"/>
      <c r="AL224" s="252"/>
      <c r="AM224" s="252"/>
      <c r="AN224" s="252"/>
      <c r="AO224" s="252"/>
      <c r="AP224" s="252"/>
      <c r="AQ224" s="252"/>
      <c r="AR224" s="252"/>
      <c r="AS224" s="252"/>
      <c r="AT224" s="252"/>
      <c r="AU224" s="252"/>
      <c r="AV224" s="253"/>
      <c r="AW224" s="253"/>
    </row>
    <row r="225" spans="1:49" s="254" customFormat="1" ht="31.5" x14ac:dyDescent="0.3">
      <c r="A225" s="370" t="s">
        <v>207</v>
      </c>
      <c r="B225" s="278" t="s">
        <v>208</v>
      </c>
      <c r="C225" s="371"/>
      <c r="D225" s="205">
        <f>H225</f>
        <v>0</v>
      </c>
      <c r="E225" s="205">
        <f>C225-D225</f>
        <v>0</v>
      </c>
      <c r="F225" s="71" t="e">
        <f t="shared" si="34"/>
        <v>#DIV/0!</v>
      </c>
      <c r="G225" s="205"/>
      <c r="H225" s="205"/>
      <c r="I225" s="205" t="e">
        <f t="shared" si="33"/>
        <v>#DIV/0!</v>
      </c>
      <c r="J225" s="238"/>
      <c r="K225" s="238"/>
      <c r="L225" s="239"/>
      <c r="M225" s="239"/>
      <c r="N225" s="239"/>
      <c r="O225" s="239"/>
      <c r="P225" s="239"/>
      <c r="Q225" s="239"/>
      <c r="R225" s="239"/>
      <c r="S225" s="252"/>
      <c r="T225" s="252"/>
      <c r="U225" s="252"/>
      <c r="V225" s="252"/>
      <c r="W225" s="252"/>
      <c r="X225" s="252"/>
      <c r="Y225" s="252"/>
      <c r="Z225" s="252"/>
      <c r="AA225" s="252"/>
      <c r="AB225" s="252"/>
      <c r="AC225" s="252"/>
      <c r="AD225" s="252"/>
      <c r="AE225" s="252"/>
      <c r="AF225" s="252"/>
      <c r="AG225" s="252"/>
      <c r="AH225" s="252"/>
      <c r="AI225" s="252"/>
      <c r="AJ225" s="252"/>
      <c r="AK225" s="252"/>
      <c r="AL225" s="252"/>
      <c r="AM225" s="252"/>
      <c r="AN225" s="252"/>
      <c r="AO225" s="252"/>
      <c r="AP225" s="252"/>
      <c r="AQ225" s="252"/>
      <c r="AR225" s="252"/>
      <c r="AS225" s="252"/>
      <c r="AT225" s="252"/>
      <c r="AU225" s="252"/>
      <c r="AV225" s="253"/>
      <c r="AW225" s="253"/>
    </row>
    <row r="226" spans="1:49" s="254" customFormat="1" ht="18.75" x14ac:dyDescent="0.3">
      <c r="A226" s="370" t="s">
        <v>61</v>
      </c>
      <c r="B226" s="278">
        <v>2260382</v>
      </c>
      <c r="C226" s="371"/>
      <c r="D226" s="205">
        <f>H226</f>
        <v>0</v>
      </c>
      <c r="E226" s="205">
        <f>C226-D226</f>
        <v>0</v>
      </c>
      <c r="F226" s="71" t="e">
        <f>D226/C226*100</f>
        <v>#DIV/0!</v>
      </c>
      <c r="G226" s="205"/>
      <c r="H226" s="205"/>
      <c r="I226" s="205" t="e">
        <f t="shared" si="33"/>
        <v>#DIV/0!</v>
      </c>
      <c r="J226" s="238"/>
      <c r="K226" s="238"/>
      <c r="L226" s="239"/>
      <c r="M226" s="239"/>
      <c r="N226" s="239"/>
      <c r="O226" s="239"/>
      <c r="P226" s="239"/>
      <c r="Q226" s="239"/>
      <c r="R226" s="239"/>
      <c r="S226" s="252"/>
      <c r="T226" s="252"/>
      <c r="U226" s="252"/>
      <c r="V226" s="252"/>
      <c r="W226" s="252"/>
      <c r="X226" s="252"/>
      <c r="Y226" s="252"/>
      <c r="Z226" s="252"/>
      <c r="AA226" s="252"/>
      <c r="AB226" s="252"/>
      <c r="AC226" s="252"/>
      <c r="AD226" s="252"/>
      <c r="AE226" s="252"/>
      <c r="AF226" s="252"/>
      <c r="AG226" s="252"/>
      <c r="AH226" s="252"/>
      <c r="AI226" s="252"/>
      <c r="AJ226" s="252"/>
      <c r="AK226" s="252"/>
      <c r="AL226" s="252"/>
      <c r="AM226" s="252"/>
      <c r="AN226" s="252"/>
      <c r="AO226" s="252"/>
      <c r="AP226" s="252"/>
      <c r="AQ226" s="252"/>
      <c r="AR226" s="252"/>
      <c r="AS226" s="252"/>
      <c r="AT226" s="252"/>
      <c r="AU226" s="252"/>
      <c r="AV226" s="253"/>
      <c r="AW226" s="253"/>
    </row>
    <row r="227" spans="1:49" s="369" customFormat="1" ht="18.75" x14ac:dyDescent="0.3">
      <c r="A227" s="155" t="s">
        <v>60</v>
      </c>
      <c r="B227" s="452" t="s">
        <v>157</v>
      </c>
      <c r="C227" s="453">
        <f>C228+C232+C234</f>
        <v>0</v>
      </c>
      <c r="D227" s="453">
        <f>D228+D232+D234</f>
        <v>0</v>
      </c>
      <c r="E227" s="453">
        <f>E228+E232+E234</f>
        <v>0</v>
      </c>
      <c r="F227" s="150" t="e">
        <f t="shared" si="34"/>
        <v>#DIV/0!</v>
      </c>
      <c r="G227" s="453">
        <f>G228+G232+G234</f>
        <v>0</v>
      </c>
      <c r="H227" s="453">
        <f>H228+H232+H234</f>
        <v>0</v>
      </c>
      <c r="I227" s="453" t="e">
        <f t="shared" si="33"/>
        <v>#DIV/0!</v>
      </c>
      <c r="J227" s="206"/>
      <c r="K227" s="206"/>
      <c r="L227" s="207"/>
      <c r="M227" s="207"/>
      <c r="N227" s="207"/>
      <c r="O227" s="207"/>
      <c r="P227" s="207"/>
      <c r="Q227" s="207"/>
      <c r="R227" s="207"/>
      <c r="S227" s="207"/>
      <c r="T227" s="207"/>
      <c r="U227" s="207"/>
      <c r="V227" s="207"/>
      <c r="W227" s="207"/>
      <c r="X227" s="207"/>
      <c r="Y227" s="207"/>
      <c r="Z227" s="207"/>
      <c r="AA227" s="207"/>
      <c r="AB227" s="207"/>
      <c r="AC227" s="207"/>
      <c r="AD227" s="207"/>
      <c r="AE227" s="207"/>
      <c r="AF227" s="207"/>
      <c r="AG227" s="207"/>
      <c r="AH227" s="207"/>
      <c r="AI227" s="207"/>
      <c r="AJ227" s="207"/>
      <c r="AK227" s="207"/>
      <c r="AL227" s="207"/>
      <c r="AM227" s="207"/>
      <c r="AN227" s="207"/>
      <c r="AO227" s="207"/>
      <c r="AP227" s="207"/>
      <c r="AQ227" s="207"/>
      <c r="AR227" s="207"/>
      <c r="AS227" s="207"/>
      <c r="AT227" s="207"/>
      <c r="AU227" s="207"/>
      <c r="AV227" s="368"/>
      <c r="AW227" s="368"/>
    </row>
    <row r="228" spans="1:49" s="271" customFormat="1" ht="21" customHeight="1" x14ac:dyDescent="0.3">
      <c r="A228" s="225" t="s">
        <v>32</v>
      </c>
      <c r="B228" s="358">
        <v>226</v>
      </c>
      <c r="C228" s="359">
        <f>SUM(C229:C231)</f>
        <v>0</v>
      </c>
      <c r="D228" s="359">
        <f>SUM(D229:D231)</f>
        <v>0</v>
      </c>
      <c r="E228" s="359">
        <f>SUM(E229:E231)</f>
        <v>0</v>
      </c>
      <c r="F228" s="96" t="e">
        <f t="shared" si="34"/>
        <v>#DIV/0!</v>
      </c>
      <c r="G228" s="359">
        <f>SUM(G229:G231)</f>
        <v>0</v>
      </c>
      <c r="H228" s="359">
        <f>SUM(H229:H231)</f>
        <v>0</v>
      </c>
      <c r="I228" s="359" t="e">
        <f t="shared" si="33"/>
        <v>#DIV/0!</v>
      </c>
      <c r="J228" s="206"/>
      <c r="K228" s="206"/>
      <c r="L228" s="207"/>
      <c r="M228" s="207"/>
      <c r="N228" s="207"/>
      <c r="O228" s="207"/>
      <c r="P228" s="207"/>
      <c r="Q228" s="207"/>
      <c r="R228" s="207"/>
      <c r="S228" s="207"/>
      <c r="T228" s="207"/>
      <c r="U228" s="207"/>
      <c r="V228" s="207"/>
      <c r="W228" s="207"/>
      <c r="X228" s="207"/>
      <c r="Y228" s="207"/>
      <c r="Z228" s="207"/>
      <c r="AA228" s="207"/>
      <c r="AB228" s="207"/>
      <c r="AC228" s="207"/>
      <c r="AD228" s="207"/>
      <c r="AE228" s="207"/>
      <c r="AF228" s="207"/>
      <c r="AG228" s="207"/>
      <c r="AH228" s="207"/>
      <c r="AI228" s="207"/>
      <c r="AJ228" s="207"/>
      <c r="AK228" s="207"/>
      <c r="AL228" s="207"/>
      <c r="AM228" s="207"/>
      <c r="AN228" s="207"/>
      <c r="AO228" s="207"/>
      <c r="AP228" s="207"/>
      <c r="AQ228" s="207"/>
      <c r="AR228" s="207"/>
      <c r="AS228" s="207"/>
      <c r="AT228" s="207"/>
      <c r="AU228" s="207"/>
      <c r="AV228" s="270"/>
      <c r="AW228" s="270"/>
    </row>
    <row r="229" spans="1:49" s="433" customFormat="1" ht="52.5" customHeight="1" x14ac:dyDescent="0.3">
      <c r="A229" s="457" t="s">
        <v>209</v>
      </c>
      <c r="B229" s="278">
        <v>2260019</v>
      </c>
      <c r="C229" s="373"/>
      <c r="D229" s="205">
        <f>H229</f>
        <v>0</v>
      </c>
      <c r="E229" s="205">
        <f>C229-D229</f>
        <v>0</v>
      </c>
      <c r="F229" s="71" t="e">
        <f t="shared" si="34"/>
        <v>#DIV/0!</v>
      </c>
      <c r="G229" s="205"/>
      <c r="H229" s="205"/>
      <c r="I229" s="205" t="e">
        <f t="shared" si="33"/>
        <v>#DIV/0!</v>
      </c>
      <c r="J229" s="238"/>
      <c r="K229" s="238"/>
      <c r="L229" s="239"/>
      <c r="M229" s="239"/>
      <c r="N229" s="239"/>
      <c r="O229" s="239"/>
      <c r="P229" s="239"/>
      <c r="Q229" s="239"/>
      <c r="R229" s="239"/>
      <c r="S229" s="252"/>
      <c r="T229" s="252"/>
      <c r="U229" s="252"/>
      <c r="V229" s="252"/>
      <c r="W229" s="252"/>
      <c r="X229" s="252"/>
      <c r="Y229" s="252"/>
      <c r="Z229" s="252"/>
      <c r="AA229" s="252"/>
      <c r="AB229" s="252"/>
      <c r="AC229" s="252"/>
      <c r="AD229" s="252"/>
      <c r="AE229" s="252"/>
      <c r="AF229" s="252"/>
      <c r="AG229" s="252"/>
      <c r="AH229" s="252"/>
      <c r="AI229" s="252"/>
      <c r="AJ229" s="252"/>
      <c r="AK229" s="252"/>
      <c r="AL229" s="252"/>
      <c r="AM229" s="252"/>
      <c r="AN229" s="252"/>
      <c r="AO229" s="252"/>
      <c r="AP229" s="252"/>
      <c r="AQ229" s="252"/>
      <c r="AR229" s="252"/>
      <c r="AS229" s="252"/>
      <c r="AT229" s="252"/>
      <c r="AU229" s="252"/>
      <c r="AV229" s="252"/>
      <c r="AW229" s="252"/>
    </row>
    <row r="230" spans="1:49" s="433" customFormat="1" ht="52.5" customHeight="1" x14ac:dyDescent="0.3">
      <c r="A230" s="457" t="s">
        <v>205</v>
      </c>
      <c r="B230" s="278">
        <v>2260050</v>
      </c>
      <c r="C230" s="373"/>
      <c r="D230" s="205">
        <f>H230</f>
        <v>0</v>
      </c>
      <c r="E230" s="205">
        <f>C230-D230</f>
        <v>0</v>
      </c>
      <c r="F230" s="71" t="e">
        <f t="shared" si="34"/>
        <v>#DIV/0!</v>
      </c>
      <c r="G230" s="205"/>
      <c r="H230" s="205"/>
      <c r="I230" s="205" t="e">
        <f t="shared" si="33"/>
        <v>#DIV/0!</v>
      </c>
      <c r="J230" s="238"/>
      <c r="K230" s="238"/>
      <c r="L230" s="239"/>
      <c r="M230" s="239"/>
      <c r="N230" s="239"/>
      <c r="O230" s="239"/>
      <c r="P230" s="239"/>
      <c r="Q230" s="239"/>
      <c r="R230" s="239"/>
      <c r="S230" s="252"/>
      <c r="T230" s="252"/>
      <c r="U230" s="252"/>
      <c r="V230" s="252"/>
      <c r="W230" s="252"/>
      <c r="X230" s="252"/>
      <c r="Y230" s="252"/>
      <c r="Z230" s="252"/>
      <c r="AA230" s="252"/>
      <c r="AB230" s="252"/>
      <c r="AC230" s="252"/>
      <c r="AD230" s="252"/>
      <c r="AE230" s="252"/>
      <c r="AF230" s="252"/>
      <c r="AG230" s="252"/>
      <c r="AH230" s="252"/>
      <c r="AI230" s="252"/>
      <c r="AJ230" s="252"/>
      <c r="AK230" s="252"/>
      <c r="AL230" s="252"/>
      <c r="AM230" s="252"/>
      <c r="AN230" s="252"/>
      <c r="AO230" s="252"/>
      <c r="AP230" s="252"/>
      <c r="AQ230" s="252"/>
      <c r="AR230" s="252"/>
      <c r="AS230" s="252"/>
      <c r="AT230" s="252"/>
      <c r="AU230" s="252"/>
      <c r="AV230" s="252"/>
      <c r="AW230" s="252"/>
    </row>
    <row r="231" spans="1:49" s="433" customFormat="1" ht="24.75" customHeight="1" x14ac:dyDescent="0.3">
      <c r="A231" s="370" t="s">
        <v>61</v>
      </c>
      <c r="B231" s="278">
        <v>2260382</v>
      </c>
      <c r="C231" s="373"/>
      <c r="D231" s="205">
        <f>H231</f>
        <v>0</v>
      </c>
      <c r="E231" s="205">
        <f>C231-D231</f>
        <v>0</v>
      </c>
      <c r="F231" s="71" t="e">
        <f t="shared" si="34"/>
        <v>#DIV/0!</v>
      </c>
      <c r="G231" s="205"/>
      <c r="H231" s="205"/>
      <c r="I231" s="205" t="e">
        <f t="shared" si="33"/>
        <v>#DIV/0!</v>
      </c>
      <c r="J231" s="238"/>
      <c r="K231" s="238"/>
      <c r="L231" s="239"/>
      <c r="M231" s="239"/>
      <c r="N231" s="239"/>
      <c r="O231" s="239"/>
      <c r="P231" s="239"/>
      <c r="Q231" s="239"/>
      <c r="R231" s="239"/>
      <c r="S231" s="252"/>
      <c r="T231" s="252"/>
      <c r="U231" s="252"/>
      <c r="V231" s="252"/>
      <c r="W231" s="252"/>
      <c r="X231" s="252"/>
      <c r="Y231" s="252"/>
      <c r="Z231" s="252"/>
      <c r="AA231" s="252"/>
      <c r="AB231" s="252"/>
      <c r="AC231" s="252"/>
      <c r="AD231" s="252"/>
      <c r="AE231" s="252"/>
      <c r="AF231" s="252"/>
      <c r="AG231" s="252"/>
      <c r="AH231" s="252"/>
      <c r="AI231" s="252"/>
      <c r="AJ231" s="252"/>
      <c r="AK231" s="252"/>
      <c r="AL231" s="252"/>
      <c r="AM231" s="252"/>
      <c r="AN231" s="252"/>
      <c r="AO231" s="252"/>
      <c r="AP231" s="252"/>
      <c r="AQ231" s="252"/>
      <c r="AR231" s="252"/>
      <c r="AS231" s="252"/>
      <c r="AT231" s="252"/>
      <c r="AU231" s="252"/>
      <c r="AV231" s="252"/>
      <c r="AW231" s="252"/>
    </row>
    <row r="232" spans="1:49" s="271" customFormat="1" ht="23.25" customHeight="1" x14ac:dyDescent="0.3">
      <c r="A232" s="248" t="s">
        <v>36</v>
      </c>
      <c r="B232" s="358">
        <v>310</v>
      </c>
      <c r="C232" s="359">
        <f>C233</f>
        <v>0</v>
      </c>
      <c r="D232" s="359">
        <f>D233</f>
        <v>0</v>
      </c>
      <c r="E232" s="359">
        <f>E233</f>
        <v>0</v>
      </c>
      <c r="F232" s="96" t="e">
        <f t="shared" si="34"/>
        <v>#DIV/0!</v>
      </c>
      <c r="G232" s="359">
        <f>G233</f>
        <v>0</v>
      </c>
      <c r="H232" s="359">
        <f>H233</f>
        <v>0</v>
      </c>
      <c r="I232" s="359" t="e">
        <f t="shared" si="33"/>
        <v>#DIV/0!</v>
      </c>
      <c r="J232" s="206"/>
      <c r="K232" s="206"/>
      <c r="L232" s="207"/>
      <c r="M232" s="207"/>
      <c r="N232" s="207"/>
      <c r="O232" s="207"/>
      <c r="P232" s="207"/>
      <c r="Q232" s="207"/>
      <c r="R232" s="207"/>
      <c r="S232" s="207"/>
      <c r="T232" s="207"/>
      <c r="U232" s="207"/>
      <c r="V232" s="207"/>
      <c r="W232" s="207"/>
      <c r="X232" s="207"/>
      <c r="Y232" s="207"/>
      <c r="Z232" s="207"/>
      <c r="AA232" s="207"/>
      <c r="AB232" s="207"/>
      <c r="AC232" s="207"/>
      <c r="AD232" s="207"/>
      <c r="AE232" s="207"/>
      <c r="AF232" s="207"/>
      <c r="AG232" s="207"/>
      <c r="AH232" s="207"/>
      <c r="AI232" s="207"/>
      <c r="AJ232" s="207"/>
      <c r="AK232" s="207"/>
      <c r="AL232" s="207"/>
      <c r="AM232" s="207"/>
      <c r="AN232" s="207"/>
      <c r="AO232" s="207"/>
      <c r="AP232" s="207"/>
      <c r="AQ232" s="207"/>
      <c r="AR232" s="207"/>
      <c r="AS232" s="207"/>
      <c r="AT232" s="207"/>
      <c r="AU232" s="207"/>
      <c r="AV232" s="270"/>
      <c r="AW232" s="270"/>
    </row>
    <row r="233" spans="1:49" s="433" customFormat="1" ht="18.75" x14ac:dyDescent="0.3">
      <c r="A233" s="274" t="s">
        <v>210</v>
      </c>
      <c r="B233" s="278">
        <v>3100267</v>
      </c>
      <c r="C233" s="373"/>
      <c r="D233" s="205">
        <f>H233</f>
        <v>0</v>
      </c>
      <c r="E233" s="205">
        <f>C233-D233</f>
        <v>0</v>
      </c>
      <c r="F233" s="71" t="e">
        <f t="shared" si="34"/>
        <v>#DIV/0!</v>
      </c>
      <c r="G233" s="205"/>
      <c r="H233" s="205"/>
      <c r="I233" s="205" t="e">
        <f t="shared" si="33"/>
        <v>#DIV/0!</v>
      </c>
      <c r="J233" s="238"/>
      <c r="K233" s="238"/>
      <c r="L233" s="239"/>
      <c r="M233" s="239"/>
      <c r="N233" s="239"/>
      <c r="O233" s="239"/>
      <c r="P233" s="239"/>
      <c r="Q233" s="239"/>
      <c r="R233" s="239"/>
      <c r="S233" s="252"/>
      <c r="T233" s="252"/>
      <c r="U233" s="252"/>
      <c r="V233" s="252"/>
      <c r="W233" s="252"/>
      <c r="X233" s="252"/>
      <c r="Y233" s="252"/>
      <c r="Z233" s="252"/>
      <c r="AA233" s="252"/>
      <c r="AB233" s="252"/>
      <c r="AC233" s="252"/>
      <c r="AD233" s="252"/>
      <c r="AE233" s="252"/>
      <c r="AF233" s="252"/>
      <c r="AG233" s="252"/>
      <c r="AH233" s="252"/>
      <c r="AI233" s="252"/>
      <c r="AJ233" s="252"/>
      <c r="AK233" s="252"/>
      <c r="AL233" s="252"/>
      <c r="AM233" s="252"/>
      <c r="AN233" s="252"/>
      <c r="AO233" s="252"/>
      <c r="AP233" s="252"/>
      <c r="AQ233" s="252"/>
      <c r="AR233" s="252"/>
      <c r="AS233" s="252"/>
      <c r="AT233" s="252"/>
      <c r="AU233" s="252"/>
      <c r="AV233" s="252"/>
      <c r="AW233" s="252"/>
    </row>
    <row r="234" spans="1:49" s="271" customFormat="1" ht="21.75" customHeight="1" x14ac:dyDescent="0.3">
      <c r="A234" s="248" t="s">
        <v>41</v>
      </c>
      <c r="B234" s="358">
        <v>346</v>
      </c>
      <c r="C234" s="359">
        <f>C235</f>
        <v>0</v>
      </c>
      <c r="D234" s="359">
        <f>D235</f>
        <v>0</v>
      </c>
      <c r="E234" s="359">
        <f>E235</f>
        <v>0</v>
      </c>
      <c r="F234" s="96" t="e">
        <f t="shared" si="34"/>
        <v>#DIV/0!</v>
      </c>
      <c r="G234" s="359">
        <f>G235</f>
        <v>0</v>
      </c>
      <c r="H234" s="359">
        <f>H235</f>
        <v>0</v>
      </c>
      <c r="I234" s="359" t="e">
        <f t="shared" si="33"/>
        <v>#DIV/0!</v>
      </c>
      <c r="J234" s="206"/>
      <c r="K234" s="206"/>
      <c r="L234" s="207"/>
      <c r="M234" s="207"/>
      <c r="N234" s="207"/>
      <c r="O234" s="207"/>
      <c r="P234" s="207"/>
      <c r="Q234" s="207"/>
      <c r="R234" s="207"/>
      <c r="S234" s="207"/>
      <c r="T234" s="207"/>
      <c r="U234" s="207"/>
      <c r="V234" s="207"/>
      <c r="W234" s="207"/>
      <c r="X234" s="207"/>
      <c r="Y234" s="207"/>
      <c r="Z234" s="207"/>
      <c r="AA234" s="207"/>
      <c r="AB234" s="207"/>
      <c r="AC234" s="207"/>
      <c r="AD234" s="207"/>
      <c r="AE234" s="207"/>
      <c r="AF234" s="207"/>
      <c r="AG234" s="207"/>
      <c r="AH234" s="207"/>
      <c r="AI234" s="207"/>
      <c r="AJ234" s="207"/>
      <c r="AK234" s="207"/>
      <c r="AL234" s="207"/>
      <c r="AM234" s="207"/>
      <c r="AN234" s="207"/>
      <c r="AO234" s="207"/>
      <c r="AP234" s="207"/>
      <c r="AQ234" s="207"/>
      <c r="AR234" s="207"/>
      <c r="AS234" s="207"/>
      <c r="AT234" s="207"/>
      <c r="AU234" s="207"/>
      <c r="AV234" s="270"/>
      <c r="AW234" s="270"/>
    </row>
    <row r="235" spans="1:49" s="433" customFormat="1" ht="39.75" customHeight="1" x14ac:dyDescent="0.3">
      <c r="A235" s="370" t="s">
        <v>142</v>
      </c>
      <c r="B235" s="278">
        <v>3460030</v>
      </c>
      <c r="C235" s="373"/>
      <c r="D235" s="205">
        <f>H235</f>
        <v>0</v>
      </c>
      <c r="E235" s="205">
        <f>C235-D235</f>
        <v>0</v>
      </c>
      <c r="F235" s="71" t="e">
        <f t="shared" si="34"/>
        <v>#DIV/0!</v>
      </c>
      <c r="G235" s="205"/>
      <c r="H235" s="205"/>
      <c r="I235" s="205" t="e">
        <f t="shared" si="33"/>
        <v>#DIV/0!</v>
      </c>
      <c r="J235" s="238"/>
      <c r="K235" s="238"/>
      <c r="L235" s="239"/>
      <c r="M235" s="239"/>
      <c r="N235" s="239"/>
      <c r="O235" s="239"/>
      <c r="P235" s="239"/>
      <c r="Q235" s="239"/>
      <c r="R235" s="239"/>
      <c r="S235" s="252"/>
      <c r="T235" s="252"/>
      <c r="U235" s="252"/>
      <c r="V235" s="252"/>
      <c r="W235" s="252"/>
      <c r="X235" s="252"/>
      <c r="Y235" s="252"/>
      <c r="Z235" s="252"/>
      <c r="AA235" s="252"/>
      <c r="AB235" s="252"/>
      <c r="AC235" s="252"/>
      <c r="AD235" s="252"/>
      <c r="AE235" s="252"/>
      <c r="AF235" s="252"/>
      <c r="AG235" s="252"/>
      <c r="AH235" s="252"/>
      <c r="AI235" s="252"/>
      <c r="AJ235" s="252"/>
      <c r="AK235" s="252"/>
      <c r="AL235" s="252"/>
      <c r="AM235" s="252"/>
      <c r="AN235" s="252"/>
      <c r="AO235" s="252"/>
      <c r="AP235" s="252"/>
      <c r="AQ235" s="252"/>
      <c r="AR235" s="252"/>
      <c r="AS235" s="252"/>
      <c r="AT235" s="252"/>
      <c r="AU235" s="252"/>
      <c r="AV235" s="252"/>
      <c r="AW235" s="252"/>
    </row>
    <row r="236" spans="1:49" s="369" customFormat="1" ht="18.75" x14ac:dyDescent="0.3">
      <c r="A236" s="155" t="s">
        <v>64</v>
      </c>
      <c r="B236" s="452" t="s">
        <v>168</v>
      </c>
      <c r="C236" s="453">
        <f>C237+C241+C243</f>
        <v>0</v>
      </c>
      <c r="D236" s="453">
        <f>D237+D241+D243</f>
        <v>0</v>
      </c>
      <c r="E236" s="453">
        <f>E237+E241+E243</f>
        <v>0</v>
      </c>
      <c r="F236" s="150" t="e">
        <f t="shared" si="34"/>
        <v>#DIV/0!</v>
      </c>
      <c r="G236" s="453">
        <f>G237+G241+G243</f>
        <v>0</v>
      </c>
      <c r="H236" s="453">
        <f>H237+H241+H243</f>
        <v>0</v>
      </c>
      <c r="I236" s="453" t="e">
        <f t="shared" si="33"/>
        <v>#DIV/0!</v>
      </c>
      <c r="J236" s="206"/>
      <c r="K236" s="206"/>
      <c r="L236" s="207"/>
      <c r="M236" s="207"/>
      <c r="N236" s="207"/>
      <c r="O236" s="207"/>
      <c r="P236" s="207"/>
      <c r="Q236" s="207"/>
      <c r="R236" s="207"/>
      <c r="S236" s="207"/>
      <c r="T236" s="207"/>
      <c r="U236" s="207"/>
      <c r="V236" s="207"/>
      <c r="W236" s="207"/>
      <c r="X236" s="207"/>
      <c r="Y236" s="207"/>
      <c r="Z236" s="207"/>
      <c r="AA236" s="207"/>
      <c r="AB236" s="207"/>
      <c r="AC236" s="207"/>
      <c r="AD236" s="207"/>
      <c r="AE236" s="207"/>
      <c r="AF236" s="207"/>
      <c r="AG236" s="207"/>
      <c r="AH236" s="207"/>
      <c r="AI236" s="207"/>
      <c r="AJ236" s="207"/>
      <c r="AK236" s="207"/>
      <c r="AL236" s="207"/>
      <c r="AM236" s="207"/>
      <c r="AN236" s="207"/>
      <c r="AO236" s="207"/>
      <c r="AP236" s="207"/>
      <c r="AQ236" s="207"/>
      <c r="AR236" s="207"/>
      <c r="AS236" s="207"/>
      <c r="AT236" s="207"/>
      <c r="AU236" s="207"/>
      <c r="AV236" s="368"/>
      <c r="AW236" s="368"/>
    </row>
    <row r="237" spans="1:49" s="271" customFormat="1" ht="32.25" customHeight="1" x14ac:dyDescent="0.3">
      <c r="A237" s="225" t="s">
        <v>32</v>
      </c>
      <c r="B237" s="358">
        <v>226</v>
      </c>
      <c r="C237" s="359">
        <f>SUM(C238:C240)</f>
        <v>0</v>
      </c>
      <c r="D237" s="359">
        <f>SUM(D238:D240)</f>
        <v>0</v>
      </c>
      <c r="E237" s="359">
        <f>SUM(E238:E240)</f>
        <v>0</v>
      </c>
      <c r="F237" s="96" t="e">
        <f t="shared" si="34"/>
        <v>#DIV/0!</v>
      </c>
      <c r="G237" s="359">
        <f>SUM(G238:G240)</f>
        <v>0</v>
      </c>
      <c r="H237" s="359">
        <f>SUM(H238:H240)</f>
        <v>0</v>
      </c>
      <c r="I237" s="359" t="e">
        <f>H237/G237*100</f>
        <v>#DIV/0!</v>
      </c>
      <c r="J237" s="206"/>
      <c r="K237" s="206"/>
      <c r="L237" s="207"/>
      <c r="M237" s="207"/>
      <c r="N237" s="207"/>
      <c r="O237" s="207"/>
      <c r="P237" s="207"/>
      <c r="Q237" s="207"/>
      <c r="R237" s="207"/>
      <c r="S237" s="207"/>
      <c r="T237" s="207"/>
      <c r="U237" s="207"/>
      <c r="V237" s="207"/>
      <c r="W237" s="207"/>
      <c r="X237" s="207"/>
      <c r="Y237" s="207"/>
      <c r="Z237" s="207"/>
      <c r="AA237" s="207"/>
      <c r="AB237" s="207"/>
      <c r="AC237" s="207"/>
      <c r="AD237" s="207"/>
      <c r="AE237" s="207"/>
      <c r="AF237" s="207"/>
      <c r="AG237" s="207"/>
      <c r="AH237" s="207"/>
      <c r="AI237" s="207"/>
      <c r="AJ237" s="207"/>
      <c r="AK237" s="207"/>
      <c r="AL237" s="207"/>
      <c r="AM237" s="207"/>
      <c r="AN237" s="207"/>
      <c r="AO237" s="207"/>
      <c r="AP237" s="207"/>
      <c r="AQ237" s="207"/>
      <c r="AR237" s="207"/>
      <c r="AS237" s="207"/>
      <c r="AT237" s="207"/>
      <c r="AU237" s="207"/>
      <c r="AV237" s="270"/>
      <c r="AW237" s="270"/>
    </row>
    <row r="238" spans="1:49" s="433" customFormat="1" ht="48" customHeight="1" x14ac:dyDescent="0.3">
      <c r="A238" s="457" t="s">
        <v>209</v>
      </c>
      <c r="B238" s="278">
        <v>2260019</v>
      </c>
      <c r="C238" s="373"/>
      <c r="D238" s="205">
        <f>H238</f>
        <v>0</v>
      </c>
      <c r="E238" s="205">
        <f>C238-D238</f>
        <v>0</v>
      </c>
      <c r="F238" s="71" t="e">
        <f t="shared" si="34"/>
        <v>#DIV/0!</v>
      </c>
      <c r="G238" s="205"/>
      <c r="H238" s="205"/>
      <c r="I238" s="205" t="e">
        <f t="shared" si="33"/>
        <v>#DIV/0!</v>
      </c>
      <c r="J238" s="238"/>
      <c r="K238" s="238"/>
      <c r="L238" s="239"/>
      <c r="M238" s="239"/>
      <c r="N238" s="239"/>
      <c r="O238" s="239"/>
      <c r="P238" s="239"/>
      <c r="Q238" s="239"/>
      <c r="R238" s="239"/>
      <c r="S238" s="252"/>
      <c r="T238" s="252"/>
      <c r="U238" s="252"/>
      <c r="V238" s="252"/>
      <c r="W238" s="252"/>
      <c r="X238" s="252"/>
      <c r="Y238" s="252"/>
      <c r="Z238" s="252"/>
      <c r="AA238" s="252"/>
      <c r="AB238" s="252"/>
      <c r="AC238" s="252"/>
      <c r="AD238" s="252"/>
      <c r="AE238" s="252"/>
      <c r="AF238" s="252"/>
      <c r="AG238" s="252"/>
      <c r="AH238" s="252"/>
      <c r="AI238" s="252"/>
      <c r="AJ238" s="252"/>
      <c r="AK238" s="252"/>
      <c r="AL238" s="252"/>
      <c r="AM238" s="252"/>
      <c r="AN238" s="252"/>
      <c r="AO238" s="252"/>
      <c r="AP238" s="252"/>
      <c r="AQ238" s="252"/>
      <c r="AR238" s="252"/>
      <c r="AS238" s="252"/>
      <c r="AT238" s="252"/>
      <c r="AU238" s="252"/>
      <c r="AV238" s="252"/>
      <c r="AW238" s="252"/>
    </row>
    <row r="239" spans="1:49" s="433" customFormat="1" ht="54" customHeight="1" x14ac:dyDescent="0.3">
      <c r="A239" s="370" t="s">
        <v>205</v>
      </c>
      <c r="B239" s="278">
        <v>2260050</v>
      </c>
      <c r="C239" s="373"/>
      <c r="D239" s="205">
        <f>H239</f>
        <v>0</v>
      </c>
      <c r="E239" s="205">
        <f>C239-D239</f>
        <v>0</v>
      </c>
      <c r="F239" s="71" t="e">
        <f t="shared" si="34"/>
        <v>#DIV/0!</v>
      </c>
      <c r="G239" s="205"/>
      <c r="H239" s="205"/>
      <c r="I239" s="205" t="e">
        <f t="shared" si="33"/>
        <v>#DIV/0!</v>
      </c>
      <c r="J239" s="238"/>
      <c r="K239" s="238"/>
      <c r="L239" s="239"/>
      <c r="M239" s="239"/>
      <c r="N239" s="239"/>
      <c r="O239" s="239"/>
      <c r="P239" s="239"/>
      <c r="Q239" s="239"/>
      <c r="R239" s="239"/>
      <c r="S239" s="252"/>
      <c r="T239" s="252"/>
      <c r="U239" s="252"/>
      <c r="V239" s="252"/>
      <c r="W239" s="252"/>
      <c r="X239" s="252"/>
      <c r="Y239" s="252"/>
      <c r="Z239" s="252"/>
      <c r="AA239" s="252"/>
      <c r="AB239" s="252"/>
      <c r="AC239" s="252"/>
      <c r="AD239" s="252"/>
      <c r="AE239" s="252"/>
      <c r="AF239" s="252"/>
      <c r="AG239" s="252"/>
      <c r="AH239" s="252"/>
      <c r="AI239" s="252"/>
      <c r="AJ239" s="252"/>
      <c r="AK239" s="252"/>
      <c r="AL239" s="252"/>
      <c r="AM239" s="252"/>
      <c r="AN239" s="252"/>
      <c r="AO239" s="252"/>
      <c r="AP239" s="252"/>
      <c r="AQ239" s="252"/>
      <c r="AR239" s="252"/>
      <c r="AS239" s="252"/>
      <c r="AT239" s="252"/>
      <c r="AU239" s="252"/>
      <c r="AV239" s="252"/>
      <c r="AW239" s="252"/>
    </row>
    <row r="240" spans="1:49" s="433" customFormat="1" ht="19.5" customHeight="1" x14ac:dyDescent="0.3">
      <c r="A240" s="370" t="s">
        <v>184</v>
      </c>
      <c r="B240" s="278">
        <v>2260382</v>
      </c>
      <c r="C240" s="373"/>
      <c r="D240" s="205">
        <f>H240</f>
        <v>0</v>
      </c>
      <c r="E240" s="205">
        <f>C240-D240</f>
        <v>0</v>
      </c>
      <c r="F240" s="71" t="e">
        <f t="shared" si="34"/>
        <v>#DIV/0!</v>
      </c>
      <c r="G240" s="205"/>
      <c r="H240" s="205"/>
      <c r="I240" s="205" t="e">
        <f>H240/G240*100</f>
        <v>#DIV/0!</v>
      </c>
      <c r="J240" s="238"/>
      <c r="K240" s="238"/>
      <c r="L240" s="239"/>
      <c r="M240" s="239"/>
      <c r="N240" s="239"/>
      <c r="O240" s="239"/>
      <c r="P240" s="239"/>
      <c r="Q240" s="239"/>
      <c r="R240" s="239"/>
      <c r="S240" s="252"/>
      <c r="T240" s="252"/>
      <c r="U240" s="252"/>
      <c r="V240" s="252"/>
      <c r="W240" s="252"/>
      <c r="X240" s="252"/>
      <c r="Y240" s="252"/>
      <c r="Z240" s="252"/>
      <c r="AA240" s="252"/>
      <c r="AB240" s="252"/>
      <c r="AC240" s="252"/>
      <c r="AD240" s="252"/>
      <c r="AE240" s="252"/>
      <c r="AF240" s="252"/>
      <c r="AG240" s="252"/>
      <c r="AH240" s="252"/>
      <c r="AI240" s="252"/>
      <c r="AJ240" s="252"/>
      <c r="AK240" s="252"/>
      <c r="AL240" s="252"/>
      <c r="AM240" s="252"/>
      <c r="AN240" s="252"/>
      <c r="AO240" s="252"/>
      <c r="AP240" s="252"/>
      <c r="AQ240" s="252"/>
      <c r="AR240" s="252"/>
      <c r="AS240" s="252"/>
      <c r="AT240" s="252"/>
      <c r="AU240" s="252"/>
      <c r="AV240" s="252"/>
      <c r="AW240" s="252"/>
    </row>
    <row r="241" spans="1:955" s="271" customFormat="1" ht="24.75" customHeight="1" x14ac:dyDescent="0.3">
      <c r="A241" s="248" t="s">
        <v>36</v>
      </c>
      <c r="B241" s="358">
        <v>310</v>
      </c>
      <c r="C241" s="359">
        <f>C242</f>
        <v>0</v>
      </c>
      <c r="D241" s="359">
        <f>D242</f>
        <v>0</v>
      </c>
      <c r="E241" s="359">
        <f>E242</f>
        <v>0</v>
      </c>
      <c r="F241" s="96" t="e">
        <f t="shared" si="34"/>
        <v>#DIV/0!</v>
      </c>
      <c r="G241" s="359">
        <f>G242</f>
        <v>0</v>
      </c>
      <c r="H241" s="359">
        <f>H242</f>
        <v>0</v>
      </c>
      <c r="I241" s="359" t="e">
        <f t="shared" si="33"/>
        <v>#DIV/0!</v>
      </c>
      <c r="J241" s="206"/>
      <c r="K241" s="206"/>
      <c r="L241" s="207"/>
      <c r="M241" s="207"/>
      <c r="N241" s="207"/>
      <c r="O241" s="207"/>
      <c r="P241" s="207"/>
      <c r="Q241" s="207"/>
      <c r="R241" s="207"/>
      <c r="S241" s="207"/>
      <c r="T241" s="207"/>
      <c r="U241" s="207"/>
      <c r="V241" s="207"/>
      <c r="W241" s="207"/>
      <c r="X241" s="207"/>
      <c r="Y241" s="207"/>
      <c r="Z241" s="207"/>
      <c r="AA241" s="207"/>
      <c r="AB241" s="207"/>
      <c r="AC241" s="207"/>
      <c r="AD241" s="207"/>
      <c r="AE241" s="207"/>
      <c r="AF241" s="207"/>
      <c r="AG241" s="207"/>
      <c r="AH241" s="207"/>
      <c r="AI241" s="207"/>
      <c r="AJ241" s="207"/>
      <c r="AK241" s="207"/>
      <c r="AL241" s="207"/>
      <c r="AM241" s="207"/>
      <c r="AN241" s="207"/>
      <c r="AO241" s="207"/>
      <c r="AP241" s="207"/>
      <c r="AQ241" s="207"/>
      <c r="AR241" s="207"/>
      <c r="AS241" s="207"/>
      <c r="AT241" s="207"/>
      <c r="AU241" s="207"/>
      <c r="AV241" s="270"/>
      <c r="AW241" s="270"/>
    </row>
    <row r="242" spans="1:955" s="433" customFormat="1" ht="18.75" customHeight="1" x14ac:dyDescent="0.3">
      <c r="A242" s="370" t="s">
        <v>210</v>
      </c>
      <c r="B242" s="278">
        <v>3100267</v>
      </c>
      <c r="C242" s="373"/>
      <c r="D242" s="205">
        <f>H242</f>
        <v>0</v>
      </c>
      <c r="E242" s="205">
        <f>C242-D242</f>
        <v>0</v>
      </c>
      <c r="F242" s="71" t="e">
        <f t="shared" si="34"/>
        <v>#DIV/0!</v>
      </c>
      <c r="G242" s="205"/>
      <c r="H242" s="205"/>
      <c r="I242" s="205" t="e">
        <f t="shared" si="33"/>
        <v>#DIV/0!</v>
      </c>
      <c r="J242" s="238"/>
      <c r="K242" s="238"/>
      <c r="L242" s="239"/>
      <c r="M242" s="239"/>
      <c r="N242" s="239"/>
      <c r="O242" s="239"/>
      <c r="P242" s="239"/>
      <c r="Q242" s="239"/>
      <c r="R242" s="239"/>
      <c r="S242" s="252"/>
      <c r="T242" s="252"/>
      <c r="U242" s="252"/>
      <c r="V242" s="252"/>
      <c r="W242" s="252"/>
      <c r="X242" s="252"/>
      <c r="Y242" s="252"/>
      <c r="Z242" s="252"/>
      <c r="AA242" s="252"/>
      <c r="AB242" s="252"/>
      <c r="AC242" s="252"/>
      <c r="AD242" s="252"/>
      <c r="AE242" s="252"/>
      <c r="AF242" s="252"/>
      <c r="AG242" s="252"/>
      <c r="AH242" s="252"/>
      <c r="AI242" s="252"/>
      <c r="AJ242" s="252"/>
      <c r="AK242" s="252"/>
      <c r="AL242" s="252"/>
      <c r="AM242" s="252"/>
      <c r="AN242" s="252"/>
      <c r="AO242" s="252"/>
      <c r="AP242" s="252"/>
      <c r="AQ242" s="252"/>
      <c r="AR242" s="252"/>
      <c r="AS242" s="252"/>
      <c r="AT242" s="252"/>
      <c r="AU242" s="252"/>
      <c r="AV242" s="252"/>
      <c r="AW242" s="252"/>
    </row>
    <row r="243" spans="1:955" s="271" customFormat="1" ht="21.75" customHeight="1" x14ac:dyDescent="0.3">
      <c r="A243" s="248" t="s">
        <v>41</v>
      </c>
      <c r="B243" s="358">
        <v>346</v>
      </c>
      <c r="C243" s="359">
        <f>C244</f>
        <v>0</v>
      </c>
      <c r="D243" s="359">
        <f>D244</f>
        <v>0</v>
      </c>
      <c r="E243" s="359">
        <f>E244</f>
        <v>0</v>
      </c>
      <c r="F243" s="96" t="e">
        <f t="shared" si="34"/>
        <v>#DIV/0!</v>
      </c>
      <c r="G243" s="359">
        <f>G244</f>
        <v>0</v>
      </c>
      <c r="H243" s="359">
        <f>H244</f>
        <v>0</v>
      </c>
      <c r="I243" s="359" t="e">
        <f t="shared" si="33"/>
        <v>#DIV/0!</v>
      </c>
      <c r="J243" s="206"/>
      <c r="K243" s="206"/>
      <c r="L243" s="207"/>
      <c r="M243" s="207"/>
      <c r="N243" s="207"/>
      <c r="O243" s="207"/>
      <c r="P243" s="207"/>
      <c r="Q243" s="207"/>
      <c r="R243" s="207"/>
      <c r="S243" s="207"/>
      <c r="T243" s="207"/>
      <c r="U243" s="207"/>
      <c r="V243" s="207"/>
      <c r="W243" s="207"/>
      <c r="X243" s="207"/>
      <c r="Y243" s="207"/>
      <c r="Z243" s="207"/>
      <c r="AA243" s="207"/>
      <c r="AB243" s="207"/>
      <c r="AC243" s="207"/>
      <c r="AD243" s="207"/>
      <c r="AE243" s="207"/>
      <c r="AF243" s="207"/>
      <c r="AG243" s="207"/>
      <c r="AH243" s="207"/>
      <c r="AI243" s="207"/>
      <c r="AJ243" s="207"/>
      <c r="AK243" s="207"/>
      <c r="AL243" s="207"/>
      <c r="AM243" s="207"/>
      <c r="AN243" s="207"/>
      <c r="AO243" s="207"/>
      <c r="AP243" s="207"/>
      <c r="AQ243" s="207"/>
      <c r="AR243" s="207"/>
      <c r="AS243" s="207"/>
      <c r="AT243" s="207"/>
      <c r="AU243" s="207"/>
      <c r="AV243" s="270"/>
      <c r="AW243" s="270"/>
    </row>
    <row r="244" spans="1:955" s="433" customFormat="1" ht="21.75" customHeight="1" x14ac:dyDescent="0.3">
      <c r="A244" s="370" t="s">
        <v>142</v>
      </c>
      <c r="B244" s="278">
        <v>3460030</v>
      </c>
      <c r="C244" s="373"/>
      <c r="D244" s="205">
        <f>H244</f>
        <v>0</v>
      </c>
      <c r="E244" s="205">
        <f>C244-D244</f>
        <v>0</v>
      </c>
      <c r="F244" s="71" t="e">
        <f t="shared" si="34"/>
        <v>#DIV/0!</v>
      </c>
      <c r="G244" s="205"/>
      <c r="H244" s="205"/>
      <c r="I244" s="205" t="e">
        <f t="shared" si="33"/>
        <v>#DIV/0!</v>
      </c>
      <c r="J244" s="238"/>
      <c r="K244" s="238"/>
      <c r="L244" s="239"/>
      <c r="M244" s="239"/>
      <c r="N244" s="239"/>
      <c r="O244" s="239"/>
      <c r="P244" s="239"/>
      <c r="Q244" s="239"/>
      <c r="R244" s="239"/>
      <c r="S244" s="252"/>
      <c r="T244" s="252"/>
      <c r="U244" s="252"/>
      <c r="V244" s="252"/>
      <c r="W244" s="252"/>
      <c r="X244" s="252"/>
      <c r="Y244" s="252"/>
      <c r="Z244" s="252"/>
      <c r="AA244" s="252"/>
      <c r="AB244" s="252"/>
      <c r="AC244" s="252"/>
      <c r="AD244" s="252"/>
      <c r="AE244" s="252"/>
      <c r="AF244" s="252"/>
      <c r="AG244" s="252"/>
      <c r="AH244" s="252"/>
      <c r="AI244" s="252"/>
      <c r="AJ244" s="252"/>
      <c r="AK244" s="252"/>
      <c r="AL244" s="252"/>
      <c r="AM244" s="252"/>
      <c r="AN244" s="252"/>
      <c r="AO244" s="252"/>
      <c r="AP244" s="252"/>
      <c r="AQ244" s="252"/>
      <c r="AR244" s="252"/>
      <c r="AS244" s="252"/>
      <c r="AT244" s="252"/>
      <c r="AU244" s="252"/>
      <c r="AV244" s="252"/>
      <c r="AW244" s="252"/>
    </row>
    <row r="245" spans="1:955" s="433" customFormat="1" ht="55.5" customHeight="1" x14ac:dyDescent="0.3">
      <c r="A245" s="458" t="s">
        <v>211</v>
      </c>
      <c r="B245" s="459" t="s">
        <v>212</v>
      </c>
      <c r="C245" s="460">
        <f>C246</f>
        <v>0</v>
      </c>
      <c r="D245" s="460">
        <f t="shared" ref="D245:I246" si="35">D246</f>
        <v>0</v>
      </c>
      <c r="E245" s="460">
        <f t="shared" si="35"/>
        <v>0</v>
      </c>
      <c r="F245" s="460" t="e">
        <f t="shared" si="35"/>
        <v>#DIV/0!</v>
      </c>
      <c r="G245" s="460">
        <f t="shared" si="35"/>
        <v>0</v>
      </c>
      <c r="H245" s="460">
        <f t="shared" si="35"/>
        <v>0</v>
      </c>
      <c r="I245" s="460" t="e">
        <f t="shared" si="35"/>
        <v>#DIV/0!</v>
      </c>
      <c r="J245" s="238"/>
      <c r="K245" s="238"/>
      <c r="L245" s="239"/>
      <c r="M245" s="239"/>
      <c r="N245" s="239"/>
      <c r="O245" s="239"/>
      <c r="P245" s="239"/>
      <c r="Q245" s="239"/>
      <c r="R245" s="239"/>
      <c r="S245" s="252"/>
      <c r="T245" s="252"/>
      <c r="U245" s="252"/>
      <c r="V245" s="252"/>
      <c r="W245" s="252"/>
      <c r="X245" s="252"/>
      <c r="Y245" s="252"/>
      <c r="Z245" s="252"/>
      <c r="AA245" s="252"/>
      <c r="AB245" s="252"/>
      <c r="AC245" s="252"/>
      <c r="AD245" s="252"/>
      <c r="AE245" s="252"/>
      <c r="AF245" s="252"/>
      <c r="AG245" s="252"/>
      <c r="AH245" s="252"/>
      <c r="AI245" s="252"/>
      <c r="AJ245" s="252"/>
      <c r="AK245" s="252"/>
      <c r="AL245" s="252"/>
      <c r="AM245" s="252"/>
      <c r="AN245" s="252"/>
      <c r="AO245" s="252"/>
      <c r="AP245" s="252"/>
      <c r="AQ245" s="252"/>
      <c r="AR245" s="252"/>
      <c r="AS245" s="252"/>
      <c r="AT245" s="252"/>
      <c r="AU245" s="252"/>
      <c r="AV245" s="252"/>
      <c r="AW245" s="252"/>
    </row>
    <row r="246" spans="1:955" s="433" customFormat="1" ht="21.75" customHeight="1" x14ac:dyDescent="0.3">
      <c r="A246" s="461" t="s">
        <v>32</v>
      </c>
      <c r="B246" s="462" t="s">
        <v>181</v>
      </c>
      <c r="C246" s="463">
        <f>C247</f>
        <v>0</v>
      </c>
      <c r="D246" s="463">
        <f t="shared" si="35"/>
        <v>0</v>
      </c>
      <c r="E246" s="463">
        <f t="shared" si="35"/>
        <v>0</v>
      </c>
      <c r="F246" s="463" t="e">
        <f t="shared" si="35"/>
        <v>#DIV/0!</v>
      </c>
      <c r="G246" s="463">
        <f t="shared" si="35"/>
        <v>0</v>
      </c>
      <c r="H246" s="463">
        <f t="shared" si="35"/>
        <v>0</v>
      </c>
      <c r="I246" s="463" t="e">
        <f t="shared" si="35"/>
        <v>#DIV/0!</v>
      </c>
      <c r="J246" s="238"/>
      <c r="K246" s="238"/>
      <c r="L246" s="239"/>
      <c r="M246" s="239"/>
      <c r="N246" s="239"/>
      <c r="O246" s="239"/>
      <c r="P246" s="239"/>
      <c r="Q246" s="239"/>
      <c r="R246" s="239"/>
      <c r="S246" s="252"/>
      <c r="T246" s="252"/>
      <c r="U246" s="252"/>
      <c r="V246" s="252"/>
      <c r="W246" s="252"/>
      <c r="X246" s="252"/>
      <c r="Y246" s="252"/>
      <c r="Z246" s="252"/>
      <c r="AA246" s="252"/>
      <c r="AB246" s="252"/>
      <c r="AC246" s="252"/>
      <c r="AD246" s="252"/>
      <c r="AE246" s="252"/>
      <c r="AF246" s="252"/>
      <c r="AG246" s="252"/>
      <c r="AH246" s="252"/>
      <c r="AI246" s="252"/>
      <c r="AJ246" s="252"/>
      <c r="AK246" s="252"/>
      <c r="AL246" s="252"/>
      <c r="AM246" s="252"/>
      <c r="AN246" s="252"/>
      <c r="AO246" s="252"/>
      <c r="AP246" s="252"/>
      <c r="AQ246" s="252"/>
      <c r="AR246" s="252"/>
      <c r="AS246" s="252"/>
      <c r="AT246" s="252"/>
      <c r="AU246" s="252"/>
      <c r="AV246" s="252"/>
      <c r="AW246" s="252"/>
    </row>
    <row r="247" spans="1:955" s="433" customFormat="1" ht="81.75" customHeight="1" x14ac:dyDescent="0.3">
      <c r="A247" s="347" t="s">
        <v>213</v>
      </c>
      <c r="B247" s="464">
        <v>2260056</v>
      </c>
      <c r="C247" s="465"/>
      <c r="D247" s="466"/>
      <c r="E247" s="466"/>
      <c r="F247" s="71" t="e">
        <f t="shared" si="34"/>
        <v>#DIV/0!</v>
      </c>
      <c r="G247" s="466"/>
      <c r="H247" s="466"/>
      <c r="I247" s="205" t="e">
        <f t="shared" si="33"/>
        <v>#DIV/0!</v>
      </c>
      <c r="J247" s="238"/>
      <c r="K247" s="238"/>
      <c r="L247" s="239"/>
      <c r="M247" s="239"/>
      <c r="N247" s="239"/>
      <c r="O247" s="239"/>
      <c r="P247" s="239"/>
      <c r="Q247" s="239"/>
      <c r="R247" s="239"/>
      <c r="S247" s="252"/>
      <c r="T247" s="252"/>
      <c r="U247" s="252"/>
      <c r="V247" s="252"/>
      <c r="W247" s="252"/>
      <c r="X247" s="252"/>
      <c r="Y247" s="252"/>
      <c r="Z247" s="252"/>
      <c r="AA247" s="252"/>
      <c r="AB247" s="252"/>
      <c r="AC247" s="252"/>
      <c r="AD247" s="252"/>
      <c r="AE247" s="252"/>
      <c r="AF247" s="252"/>
      <c r="AG247" s="252"/>
      <c r="AH247" s="252"/>
      <c r="AI247" s="252"/>
      <c r="AJ247" s="252"/>
      <c r="AK247" s="252"/>
      <c r="AL247" s="252"/>
      <c r="AM247" s="252"/>
      <c r="AN247" s="252"/>
      <c r="AO247" s="252"/>
      <c r="AP247" s="252"/>
      <c r="AQ247" s="252"/>
      <c r="AR247" s="252"/>
      <c r="AS247" s="252"/>
      <c r="AT247" s="252"/>
      <c r="AU247" s="252"/>
      <c r="AV247" s="252"/>
      <c r="AW247" s="252"/>
    </row>
    <row r="248" spans="1:955" s="451" customFormat="1" ht="60.75" customHeight="1" x14ac:dyDescent="0.3">
      <c r="A248" s="417" t="s">
        <v>214</v>
      </c>
      <c r="B248" s="467" t="s">
        <v>215</v>
      </c>
      <c r="C248" s="468">
        <f>C251+C249</f>
        <v>0</v>
      </c>
      <c r="D248" s="468">
        <f>D251+D249</f>
        <v>0</v>
      </c>
      <c r="E248" s="468">
        <f>E251+E249</f>
        <v>0</v>
      </c>
      <c r="F248" s="140" t="e">
        <f>D248/C248*100</f>
        <v>#DIV/0!</v>
      </c>
      <c r="G248" s="468">
        <f>G251+G249</f>
        <v>0</v>
      </c>
      <c r="H248" s="468">
        <f>H251+H249</f>
        <v>0</v>
      </c>
      <c r="I248" s="468" t="e">
        <f>H248/G248*100</f>
        <v>#DIV/0!</v>
      </c>
      <c r="J248" s="449"/>
      <c r="K248" s="449"/>
      <c r="L248" s="207"/>
      <c r="M248" s="207"/>
      <c r="N248" s="207"/>
      <c r="O248" s="207"/>
      <c r="P248" s="207"/>
      <c r="Q248" s="207"/>
      <c r="R248" s="207"/>
      <c r="S248" s="207"/>
      <c r="T248" s="207"/>
      <c r="U248" s="207"/>
      <c r="V248" s="207"/>
      <c r="W248" s="207"/>
      <c r="X248" s="207"/>
      <c r="Y248" s="207"/>
      <c r="Z248" s="207"/>
      <c r="AA248" s="207"/>
      <c r="AB248" s="207"/>
      <c r="AC248" s="207"/>
      <c r="AD248" s="207"/>
      <c r="AE248" s="207"/>
      <c r="AF248" s="207"/>
      <c r="AG248" s="207"/>
      <c r="AH248" s="207"/>
      <c r="AI248" s="207"/>
      <c r="AJ248" s="207"/>
      <c r="AK248" s="207"/>
      <c r="AL248" s="207"/>
      <c r="AM248" s="207"/>
      <c r="AN248" s="207"/>
      <c r="AO248" s="207"/>
      <c r="AP248" s="207"/>
      <c r="AQ248" s="207"/>
      <c r="AR248" s="207"/>
      <c r="AS248" s="207"/>
      <c r="AT248" s="207"/>
      <c r="AU248" s="207"/>
      <c r="AV248" s="450"/>
      <c r="AW248" s="450"/>
    </row>
    <row r="249" spans="1:955" s="451" customFormat="1" ht="44.25" customHeight="1" x14ac:dyDescent="0.3">
      <c r="A249" s="225" t="s">
        <v>36</v>
      </c>
      <c r="B249" s="469" t="s">
        <v>185</v>
      </c>
      <c r="C249" s="470">
        <f>C250</f>
        <v>0</v>
      </c>
      <c r="D249" s="470">
        <f>D250</f>
        <v>0</v>
      </c>
      <c r="E249" s="470">
        <f>E250</f>
        <v>0</v>
      </c>
      <c r="F249" s="96" t="e">
        <f t="shared" si="34"/>
        <v>#DIV/0!</v>
      </c>
      <c r="G249" s="470">
        <f>G250</f>
        <v>0</v>
      </c>
      <c r="H249" s="470">
        <f>H250</f>
        <v>0</v>
      </c>
      <c r="I249" s="470" t="e">
        <f t="shared" si="33"/>
        <v>#DIV/0!</v>
      </c>
      <c r="J249" s="269"/>
      <c r="K249" s="206"/>
      <c r="L249" s="207"/>
      <c r="M249" s="207"/>
      <c r="N249" s="207"/>
      <c r="O249" s="207"/>
      <c r="P249" s="207"/>
      <c r="Q249" s="207"/>
      <c r="R249" s="207"/>
      <c r="S249" s="207"/>
      <c r="T249" s="207"/>
      <c r="U249" s="207"/>
      <c r="V249" s="207"/>
      <c r="W249" s="207"/>
      <c r="X249" s="207"/>
      <c r="Y249" s="207"/>
      <c r="Z249" s="207"/>
      <c r="AA249" s="207"/>
      <c r="AB249" s="207"/>
      <c r="AC249" s="207"/>
      <c r="AD249" s="207"/>
      <c r="AE249" s="207"/>
      <c r="AF249" s="207"/>
      <c r="AG249" s="207"/>
      <c r="AH249" s="207"/>
      <c r="AI249" s="207"/>
      <c r="AJ249" s="207"/>
      <c r="AK249" s="207"/>
      <c r="AL249" s="207"/>
      <c r="AM249" s="207"/>
      <c r="AN249" s="207"/>
      <c r="AO249" s="207"/>
      <c r="AP249" s="207"/>
      <c r="AQ249" s="207"/>
      <c r="AR249" s="207"/>
      <c r="AS249" s="207"/>
      <c r="AT249" s="207"/>
      <c r="AU249" s="207"/>
      <c r="AV249" s="450"/>
      <c r="AW249" s="450"/>
    </row>
    <row r="250" spans="1:955" s="433" customFormat="1" ht="44.25" customHeight="1" x14ac:dyDescent="0.3">
      <c r="A250" s="471" t="s">
        <v>190</v>
      </c>
      <c r="B250" s="472" t="s">
        <v>216</v>
      </c>
      <c r="C250" s="473"/>
      <c r="D250" s="205">
        <f>H250</f>
        <v>0</v>
      </c>
      <c r="E250" s="205">
        <f>C250-D250</f>
        <v>0</v>
      </c>
      <c r="F250" s="71" t="e">
        <f t="shared" si="34"/>
        <v>#DIV/0!</v>
      </c>
      <c r="G250" s="205"/>
      <c r="H250" s="205"/>
      <c r="I250" s="205" t="e">
        <f t="shared" si="33"/>
        <v>#DIV/0!</v>
      </c>
      <c r="J250" s="238"/>
      <c r="K250" s="238"/>
      <c r="L250" s="239"/>
      <c r="M250" s="239"/>
      <c r="N250" s="239"/>
      <c r="O250" s="239"/>
      <c r="P250" s="239"/>
      <c r="Q250" s="239"/>
      <c r="R250" s="239"/>
      <c r="S250" s="252"/>
      <c r="T250" s="252"/>
      <c r="U250" s="252"/>
      <c r="V250" s="252"/>
      <c r="W250" s="252"/>
      <c r="X250" s="252"/>
      <c r="Y250" s="252"/>
      <c r="Z250" s="252"/>
      <c r="AA250" s="252"/>
      <c r="AB250" s="252"/>
      <c r="AC250" s="252"/>
      <c r="AD250" s="252"/>
      <c r="AE250" s="252"/>
      <c r="AF250" s="252"/>
      <c r="AG250" s="252"/>
      <c r="AH250" s="252"/>
      <c r="AI250" s="252"/>
      <c r="AJ250" s="252"/>
      <c r="AK250" s="252"/>
      <c r="AL250" s="252"/>
      <c r="AM250" s="252"/>
      <c r="AN250" s="252"/>
      <c r="AO250" s="252"/>
      <c r="AP250" s="252"/>
      <c r="AQ250" s="252"/>
      <c r="AR250" s="252"/>
      <c r="AS250" s="252"/>
      <c r="AT250" s="252"/>
      <c r="AU250" s="252"/>
      <c r="AV250" s="252"/>
      <c r="AW250" s="252"/>
    </row>
    <row r="251" spans="1:955" s="271" customFormat="1" ht="44.25" customHeight="1" x14ac:dyDescent="0.3">
      <c r="A251" s="225" t="s">
        <v>41</v>
      </c>
      <c r="B251" s="469" t="s">
        <v>217</v>
      </c>
      <c r="C251" s="470">
        <f>C252</f>
        <v>0</v>
      </c>
      <c r="D251" s="470">
        <f>D252</f>
        <v>0</v>
      </c>
      <c r="E251" s="470">
        <f>E252</f>
        <v>0</v>
      </c>
      <c r="F251" s="96" t="e">
        <f t="shared" si="34"/>
        <v>#DIV/0!</v>
      </c>
      <c r="G251" s="470">
        <f>G252</f>
        <v>0</v>
      </c>
      <c r="H251" s="470">
        <f>H252</f>
        <v>0</v>
      </c>
      <c r="I251" s="470" t="e">
        <f t="shared" si="33"/>
        <v>#DIV/0!</v>
      </c>
      <c r="J251" s="269"/>
      <c r="K251" s="269"/>
      <c r="L251" s="207"/>
      <c r="M251" s="207"/>
      <c r="N251" s="207"/>
      <c r="O251" s="207"/>
      <c r="P251" s="207"/>
      <c r="Q251" s="207"/>
      <c r="R251" s="207"/>
      <c r="S251" s="207"/>
      <c r="T251" s="207"/>
      <c r="U251" s="207"/>
      <c r="V251" s="207"/>
      <c r="W251" s="207"/>
      <c r="X251" s="207"/>
      <c r="Y251" s="207"/>
      <c r="Z251" s="207"/>
      <c r="AA251" s="207"/>
      <c r="AB251" s="207"/>
      <c r="AC251" s="207"/>
      <c r="AD251" s="207"/>
      <c r="AE251" s="207"/>
      <c r="AF251" s="207"/>
      <c r="AG251" s="207"/>
      <c r="AH251" s="207"/>
      <c r="AI251" s="207"/>
      <c r="AJ251" s="207"/>
      <c r="AK251" s="207"/>
      <c r="AL251" s="207"/>
      <c r="AM251" s="207"/>
      <c r="AN251" s="207"/>
      <c r="AO251" s="207"/>
      <c r="AP251" s="207"/>
      <c r="AQ251" s="207"/>
      <c r="AR251" s="207"/>
      <c r="AS251" s="207"/>
      <c r="AT251" s="207"/>
      <c r="AU251" s="207"/>
      <c r="AV251" s="270"/>
      <c r="AW251" s="270"/>
    </row>
    <row r="252" spans="1:955" s="254" customFormat="1" ht="50.25" customHeight="1" x14ac:dyDescent="0.3">
      <c r="A252" s="474" t="s">
        <v>218</v>
      </c>
      <c r="B252" s="475">
        <v>3460012</v>
      </c>
      <c r="C252" s="476"/>
      <c r="D252" s="205">
        <f>H252</f>
        <v>0</v>
      </c>
      <c r="E252" s="205">
        <f>C252-D252</f>
        <v>0</v>
      </c>
      <c r="F252" s="71" t="e">
        <f>D252/C252*100</f>
        <v>#DIV/0!</v>
      </c>
      <c r="G252" s="205"/>
      <c r="H252" s="205"/>
      <c r="I252" s="205" t="e">
        <f t="shared" si="33"/>
        <v>#DIV/0!</v>
      </c>
      <c r="J252" s="238"/>
      <c r="K252" s="238"/>
      <c r="L252" s="239"/>
      <c r="M252" s="239"/>
      <c r="N252" s="239"/>
      <c r="O252" s="239"/>
      <c r="P252" s="239"/>
      <c r="Q252" s="239"/>
      <c r="R252" s="239"/>
      <c r="S252" s="252"/>
      <c r="T252" s="252"/>
      <c r="U252" s="252"/>
      <c r="V252" s="252"/>
      <c r="W252" s="252"/>
      <c r="X252" s="252"/>
      <c r="Y252" s="252"/>
      <c r="Z252" s="252"/>
      <c r="AA252" s="252"/>
      <c r="AB252" s="252"/>
      <c r="AC252" s="252"/>
      <c r="AD252" s="252"/>
      <c r="AE252" s="252"/>
      <c r="AF252" s="252"/>
      <c r="AG252" s="252"/>
      <c r="AH252" s="252"/>
      <c r="AI252" s="252"/>
      <c r="AJ252" s="252"/>
      <c r="AK252" s="252"/>
      <c r="AL252" s="252"/>
      <c r="AM252" s="252"/>
      <c r="AN252" s="252"/>
      <c r="AO252" s="252"/>
      <c r="AP252" s="252"/>
      <c r="AQ252" s="252"/>
      <c r="AR252" s="252"/>
      <c r="AS252" s="252"/>
      <c r="AT252" s="252"/>
      <c r="AU252" s="252"/>
      <c r="AV252" s="253"/>
      <c r="AW252" s="253"/>
    </row>
    <row r="253" spans="1:955" s="254" customFormat="1" ht="50.25" customHeight="1" x14ac:dyDescent="0.3">
      <c r="A253" s="477" t="s">
        <v>219</v>
      </c>
      <c r="B253" s="478" t="s">
        <v>220</v>
      </c>
      <c r="C253" s="479">
        <f>SUM(C254)</f>
        <v>0</v>
      </c>
      <c r="D253" s="479">
        <f>SUM(D254)</f>
        <v>0</v>
      </c>
      <c r="E253" s="479">
        <f>SUM(E254)</f>
        <v>0</v>
      </c>
      <c r="F253" s="140" t="e">
        <f>D253/C253*100</f>
        <v>#DIV/0!</v>
      </c>
      <c r="G253" s="480">
        <f>SUM(G254)</f>
        <v>0</v>
      </c>
      <c r="H253" s="480">
        <f>SUM(H254)</f>
        <v>0</v>
      </c>
      <c r="I253" s="468" t="e">
        <f>H253/G253*100</f>
        <v>#DIV/0!</v>
      </c>
      <c r="J253" s="238"/>
      <c r="K253" s="238"/>
      <c r="L253" s="239"/>
      <c r="M253" s="239"/>
      <c r="N253" s="239"/>
      <c r="O253" s="239"/>
      <c r="P253" s="239"/>
      <c r="Q253" s="239"/>
      <c r="R253" s="239"/>
      <c r="S253" s="252"/>
      <c r="T253" s="252"/>
      <c r="U253" s="252"/>
      <c r="V253" s="252"/>
      <c r="W253" s="252"/>
      <c r="X253" s="252"/>
      <c r="Y253" s="252"/>
      <c r="Z253" s="252"/>
      <c r="AA253" s="252"/>
      <c r="AB253" s="252"/>
      <c r="AC253" s="252"/>
      <c r="AD253" s="252"/>
      <c r="AE253" s="252"/>
      <c r="AF253" s="252"/>
      <c r="AG253" s="252"/>
      <c r="AH253" s="252"/>
      <c r="AI253" s="252"/>
      <c r="AJ253" s="252"/>
      <c r="AK253" s="252"/>
      <c r="AL253" s="252"/>
      <c r="AM253" s="252"/>
      <c r="AN253" s="252"/>
      <c r="AO253" s="252"/>
      <c r="AP253" s="252"/>
      <c r="AQ253" s="252"/>
      <c r="AR253" s="252"/>
      <c r="AS253" s="252"/>
      <c r="AT253" s="252"/>
      <c r="AU253" s="252"/>
      <c r="AV253" s="253"/>
      <c r="AW253" s="253"/>
    </row>
    <row r="254" spans="1:955" s="254" customFormat="1" ht="33.75" customHeight="1" x14ac:dyDescent="0.3">
      <c r="A254" s="474" t="s">
        <v>221</v>
      </c>
      <c r="B254" s="475">
        <v>2250110</v>
      </c>
      <c r="C254" s="476"/>
      <c r="D254" s="205">
        <f>H254</f>
        <v>0</v>
      </c>
      <c r="E254" s="205">
        <f>C254-D254</f>
        <v>0</v>
      </c>
      <c r="F254" s="71" t="e">
        <f>D254/C254*100</f>
        <v>#DIV/0!</v>
      </c>
      <c r="G254" s="205"/>
      <c r="H254" s="205"/>
      <c r="I254" s="205" t="e">
        <f t="shared" si="33"/>
        <v>#DIV/0!</v>
      </c>
      <c r="J254" s="238"/>
      <c r="K254" s="238"/>
      <c r="L254" s="239"/>
      <c r="M254" s="239"/>
      <c r="N254" s="239"/>
      <c r="O254" s="239"/>
      <c r="P254" s="239"/>
      <c r="Q254" s="239"/>
      <c r="R254" s="239"/>
      <c r="S254" s="252"/>
      <c r="T254" s="252"/>
      <c r="U254" s="252"/>
      <c r="V254" s="252"/>
      <c r="W254" s="252"/>
      <c r="X254" s="252"/>
      <c r="Y254" s="252"/>
      <c r="Z254" s="252"/>
      <c r="AA254" s="252"/>
      <c r="AB254" s="252"/>
      <c r="AC254" s="252"/>
      <c r="AD254" s="252"/>
      <c r="AE254" s="252"/>
      <c r="AF254" s="252"/>
      <c r="AG254" s="252"/>
      <c r="AH254" s="252"/>
      <c r="AI254" s="252"/>
      <c r="AJ254" s="252"/>
      <c r="AK254" s="252"/>
      <c r="AL254" s="252"/>
      <c r="AM254" s="252"/>
      <c r="AN254" s="252"/>
      <c r="AO254" s="252"/>
      <c r="AP254" s="252"/>
      <c r="AQ254" s="252"/>
      <c r="AR254" s="252"/>
      <c r="AS254" s="252"/>
      <c r="AT254" s="252"/>
      <c r="AU254" s="252"/>
      <c r="AV254" s="253"/>
      <c r="AW254" s="253"/>
    </row>
    <row r="255" spans="1:955" s="486" customFormat="1" ht="118.5" customHeight="1" x14ac:dyDescent="0.25">
      <c r="A255" s="481" t="s">
        <v>222</v>
      </c>
      <c r="B255" s="482">
        <v>612</v>
      </c>
      <c r="C255" s="483">
        <f>C177+C215+C245+C248+C256+C253</f>
        <v>90500</v>
      </c>
      <c r="D255" s="483">
        <f>D177+D215+D245+D248+D256+D253</f>
        <v>0</v>
      </c>
      <c r="E255" s="483">
        <f>E177+E215+E245+E248+E256+E253</f>
        <v>90500</v>
      </c>
      <c r="F255" s="133">
        <f t="shared" si="34"/>
        <v>0</v>
      </c>
      <c r="G255" s="483">
        <f>G177+G215+G248+G256+G253</f>
        <v>0</v>
      </c>
      <c r="H255" s="483">
        <f>H177+H215+H248+H256+H253</f>
        <v>0</v>
      </c>
      <c r="I255" s="483" t="e">
        <f t="shared" si="33"/>
        <v>#DIV/0!</v>
      </c>
      <c r="J255" s="484"/>
      <c r="K255" s="484"/>
      <c r="L255" s="361"/>
      <c r="M255" s="361"/>
      <c r="N255" s="361"/>
      <c r="O255" s="361"/>
      <c r="P255" s="361"/>
      <c r="Q255" s="361"/>
      <c r="R255" s="361"/>
      <c r="S255" s="361"/>
      <c r="T255" s="361"/>
      <c r="U255" s="361"/>
      <c r="V255" s="361"/>
      <c r="W255" s="361"/>
      <c r="X255" s="361"/>
      <c r="Y255" s="361"/>
      <c r="Z255" s="361"/>
      <c r="AA255" s="361"/>
      <c r="AB255" s="361"/>
      <c r="AC255" s="361"/>
      <c r="AD255" s="361"/>
      <c r="AE255" s="361"/>
      <c r="AF255" s="361"/>
      <c r="AG255" s="361"/>
      <c r="AH255" s="361"/>
      <c r="AI255" s="361"/>
      <c r="AJ255" s="361"/>
      <c r="AK255" s="361"/>
      <c r="AL255" s="361"/>
      <c r="AM255" s="361"/>
      <c r="AN255" s="361"/>
      <c r="AO255" s="361"/>
      <c r="AP255" s="361"/>
      <c r="AQ255" s="361"/>
      <c r="AR255" s="361"/>
      <c r="AS255" s="361"/>
      <c r="AT255" s="361"/>
      <c r="AU255" s="361"/>
      <c r="AV255" s="485"/>
      <c r="AW255" s="485"/>
    </row>
    <row r="256" spans="1:955" ht="36.75" customHeight="1" x14ac:dyDescent="0.3">
      <c r="A256" s="487" t="s">
        <v>223</v>
      </c>
      <c r="B256" s="278"/>
      <c r="C256" s="387"/>
      <c r="D256" s="191">
        <f>H256</f>
        <v>0</v>
      </c>
      <c r="E256" s="191">
        <f>C256-D256</f>
        <v>0</v>
      </c>
      <c r="F256" s="71" t="e">
        <f>D256/C256*100</f>
        <v>#DIV/0!</v>
      </c>
      <c r="G256" s="191"/>
      <c r="H256" s="191"/>
      <c r="I256" s="192" t="e">
        <f t="shared" si="33"/>
        <v>#DIV/0!</v>
      </c>
      <c r="J256" s="74"/>
      <c r="K256" s="74"/>
      <c r="L256" s="2"/>
      <c r="M256" s="2"/>
      <c r="N256" s="2"/>
      <c r="O256" s="2"/>
      <c r="P256" s="2"/>
      <c r="Q256" s="2"/>
      <c r="R256" s="2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4"/>
      <c r="AW256" s="4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  <c r="DY256" s="5"/>
      <c r="DZ256" s="5"/>
      <c r="EA256" s="5"/>
      <c r="EB256" s="5"/>
      <c r="EC256" s="5"/>
      <c r="ED256" s="5"/>
      <c r="EE256" s="5"/>
      <c r="EF256" s="5"/>
      <c r="EG256" s="5"/>
      <c r="EH256" s="5"/>
      <c r="EI256" s="5"/>
      <c r="EJ256" s="5"/>
      <c r="EK256" s="5"/>
      <c r="EL256" s="5"/>
      <c r="EM256" s="5"/>
      <c r="EN256" s="5"/>
      <c r="EO256" s="5"/>
      <c r="EP256" s="5"/>
      <c r="EQ256" s="5"/>
      <c r="ER256" s="5"/>
      <c r="ES256" s="5"/>
      <c r="ET256" s="5"/>
      <c r="EU256" s="5"/>
      <c r="EV256" s="5"/>
      <c r="EW256" s="5"/>
      <c r="EX256" s="5"/>
      <c r="EY256" s="5"/>
      <c r="EZ256" s="5"/>
      <c r="FA256" s="5"/>
      <c r="FB256" s="5"/>
      <c r="FC256" s="5"/>
      <c r="FD256" s="5"/>
      <c r="FE256" s="5"/>
      <c r="FF256" s="5"/>
      <c r="FG256" s="5"/>
      <c r="FH256" s="5"/>
      <c r="FI256" s="5"/>
      <c r="FJ256" s="5"/>
      <c r="FK256" s="5"/>
      <c r="FL256" s="5"/>
      <c r="FM256" s="5"/>
      <c r="FN256" s="5"/>
      <c r="FO256" s="5"/>
      <c r="FP256" s="5"/>
      <c r="FQ256" s="5"/>
      <c r="FR256" s="5"/>
      <c r="FS256" s="5"/>
      <c r="FT256" s="5"/>
      <c r="FU256" s="5"/>
      <c r="FV256" s="5"/>
      <c r="FW256" s="5"/>
      <c r="FX256" s="5"/>
      <c r="FY256" s="5"/>
      <c r="FZ256" s="5"/>
      <c r="GA256" s="5"/>
      <c r="GB256" s="5"/>
      <c r="GC256" s="5"/>
      <c r="GD256" s="5"/>
      <c r="GE256" s="5"/>
      <c r="GF256" s="5"/>
      <c r="GG256" s="5"/>
      <c r="GH256" s="5"/>
      <c r="GI256" s="5"/>
      <c r="GJ256" s="5"/>
      <c r="GK256" s="5"/>
      <c r="GL256" s="5"/>
      <c r="GM256" s="5"/>
      <c r="GN256" s="5"/>
      <c r="GO256" s="5"/>
      <c r="GP256" s="5"/>
      <c r="GQ256" s="5"/>
      <c r="GR256" s="5"/>
      <c r="GS256" s="5"/>
      <c r="GT256" s="5"/>
      <c r="GU256" s="5"/>
      <c r="GV256" s="5"/>
      <c r="GW256" s="5"/>
      <c r="GX256" s="5"/>
      <c r="GY256" s="5"/>
      <c r="GZ256" s="5"/>
      <c r="HA256" s="5"/>
      <c r="HB256" s="5"/>
      <c r="HC256" s="5"/>
      <c r="HD256" s="5"/>
      <c r="HE256" s="5"/>
      <c r="HF256" s="5"/>
      <c r="HG256" s="5"/>
      <c r="HH256" s="5"/>
      <c r="HI256" s="5"/>
      <c r="HJ256" s="5"/>
      <c r="HK256" s="5"/>
      <c r="HL256" s="5"/>
      <c r="HM256" s="5"/>
      <c r="HN256" s="5"/>
      <c r="HO256" s="5"/>
      <c r="HP256" s="5"/>
      <c r="HQ256" s="5"/>
      <c r="HR256" s="5"/>
      <c r="HS256" s="5"/>
      <c r="HT256" s="5"/>
      <c r="HU256" s="5"/>
      <c r="HV256" s="5"/>
      <c r="HW256" s="5"/>
      <c r="HX256" s="5"/>
      <c r="HY256" s="5"/>
      <c r="HZ256" s="5"/>
      <c r="IA256" s="5"/>
      <c r="IB256" s="5"/>
      <c r="IC256" s="5"/>
      <c r="ID256" s="5"/>
      <c r="IE256" s="5"/>
      <c r="IF256" s="5"/>
      <c r="IG256" s="5"/>
      <c r="IH256" s="5"/>
      <c r="II256" s="5"/>
      <c r="IJ256" s="5"/>
      <c r="IK256" s="5"/>
      <c r="IL256" s="5"/>
      <c r="IM256" s="5"/>
      <c r="IN256" s="5"/>
      <c r="IO256" s="5"/>
      <c r="IP256" s="5"/>
      <c r="IQ256" s="5"/>
      <c r="IR256" s="5"/>
      <c r="IS256" s="5"/>
      <c r="IT256" s="5"/>
      <c r="IU256" s="5"/>
      <c r="IV256" s="5"/>
      <c r="IW256" s="5"/>
      <c r="IX256" s="5"/>
      <c r="IY256" s="5"/>
      <c r="IZ256" s="5"/>
      <c r="JA256" s="5"/>
      <c r="JB256" s="5"/>
      <c r="JC256" s="5"/>
      <c r="JD256" s="5"/>
      <c r="JE256" s="5"/>
      <c r="JF256" s="5"/>
      <c r="JG256" s="5"/>
      <c r="JH256" s="5"/>
      <c r="JI256" s="5"/>
      <c r="JJ256" s="5"/>
      <c r="JK256" s="5"/>
      <c r="JL256" s="5"/>
      <c r="JM256" s="5"/>
      <c r="JN256" s="5"/>
      <c r="JO256" s="5"/>
      <c r="JP256" s="5"/>
      <c r="JQ256" s="5"/>
      <c r="JR256" s="5"/>
      <c r="JS256" s="5"/>
      <c r="JT256" s="5"/>
      <c r="JU256" s="5"/>
      <c r="JV256" s="5"/>
      <c r="JW256" s="5"/>
      <c r="JX256" s="5"/>
      <c r="JY256" s="5"/>
      <c r="JZ256" s="5"/>
      <c r="KA256" s="5"/>
      <c r="KB256" s="5"/>
      <c r="KC256" s="5"/>
      <c r="KD256" s="5"/>
      <c r="KE256" s="5"/>
      <c r="KF256" s="5"/>
      <c r="KG256" s="5"/>
      <c r="KH256" s="5"/>
      <c r="KI256" s="5"/>
      <c r="KJ256" s="5"/>
      <c r="KK256" s="5"/>
      <c r="KL256" s="5"/>
      <c r="KM256" s="5"/>
      <c r="KN256" s="5"/>
      <c r="KO256" s="5"/>
      <c r="KP256" s="5"/>
      <c r="KQ256" s="5"/>
      <c r="KR256" s="5"/>
      <c r="KS256" s="5"/>
      <c r="KT256" s="5"/>
      <c r="KU256" s="5"/>
      <c r="KV256" s="5"/>
      <c r="KW256" s="5"/>
      <c r="KX256" s="5"/>
      <c r="KY256" s="5"/>
      <c r="KZ256" s="5"/>
      <c r="LA256" s="5"/>
      <c r="LB256" s="5"/>
      <c r="LC256" s="5"/>
      <c r="LD256" s="5"/>
      <c r="LE256" s="5"/>
      <c r="LF256" s="5"/>
      <c r="LG256" s="5"/>
      <c r="LH256" s="5"/>
      <c r="LI256" s="5"/>
      <c r="LJ256" s="5"/>
      <c r="LK256" s="5"/>
      <c r="LL256" s="5"/>
      <c r="LM256" s="5"/>
      <c r="LN256" s="5"/>
      <c r="LO256" s="5"/>
      <c r="LP256" s="5"/>
      <c r="LQ256" s="5"/>
      <c r="LR256" s="5"/>
      <c r="LS256" s="5"/>
      <c r="LT256" s="5"/>
      <c r="LU256" s="5"/>
      <c r="LV256" s="5"/>
      <c r="LW256" s="5"/>
      <c r="LX256" s="5"/>
      <c r="LY256" s="5"/>
      <c r="LZ256" s="5"/>
      <c r="MA256" s="5"/>
      <c r="MB256" s="5"/>
      <c r="MC256" s="5"/>
      <c r="MD256" s="5"/>
      <c r="ME256" s="5"/>
      <c r="MF256" s="5"/>
      <c r="MG256" s="5"/>
      <c r="MH256" s="5"/>
      <c r="MI256" s="5"/>
      <c r="MJ256" s="5"/>
      <c r="MK256" s="5"/>
      <c r="ML256" s="5"/>
      <c r="MM256" s="5"/>
      <c r="MN256" s="5"/>
      <c r="MO256" s="5"/>
      <c r="MP256" s="5"/>
      <c r="MQ256" s="5"/>
      <c r="MR256" s="5"/>
      <c r="MS256" s="5"/>
      <c r="MT256" s="5"/>
      <c r="MU256" s="5"/>
      <c r="MV256" s="5"/>
      <c r="MW256" s="5"/>
      <c r="MX256" s="5"/>
      <c r="MY256" s="5"/>
      <c r="MZ256" s="5"/>
      <c r="NA256" s="5"/>
      <c r="NB256" s="5"/>
      <c r="NC256" s="5"/>
      <c r="ND256" s="5"/>
      <c r="NE256" s="5"/>
      <c r="NF256" s="5"/>
      <c r="NG256" s="5"/>
      <c r="NH256" s="5"/>
      <c r="NI256" s="5"/>
      <c r="NJ256" s="5"/>
      <c r="NK256" s="5"/>
      <c r="NL256" s="5"/>
      <c r="NM256" s="5"/>
      <c r="NN256" s="5"/>
      <c r="NO256" s="5"/>
      <c r="NP256" s="5"/>
      <c r="NQ256" s="5"/>
      <c r="NR256" s="5"/>
      <c r="NS256" s="5"/>
      <c r="NT256" s="5"/>
      <c r="NU256" s="5"/>
      <c r="NV256" s="5"/>
      <c r="NW256" s="5"/>
      <c r="NX256" s="5"/>
      <c r="NY256" s="5"/>
      <c r="NZ256" s="5"/>
      <c r="OA256" s="5"/>
      <c r="OB256" s="5"/>
      <c r="OC256" s="5"/>
      <c r="OD256" s="5"/>
      <c r="OE256" s="5"/>
      <c r="OF256" s="5"/>
      <c r="OG256" s="5"/>
      <c r="OH256" s="5"/>
      <c r="OI256" s="5"/>
      <c r="OJ256" s="5"/>
      <c r="OK256" s="5"/>
      <c r="OL256" s="5"/>
      <c r="OM256" s="5"/>
      <c r="ON256" s="5"/>
      <c r="OO256" s="5"/>
      <c r="OP256" s="5"/>
      <c r="OQ256" s="5"/>
      <c r="OR256" s="5"/>
      <c r="OS256" s="5"/>
      <c r="OT256" s="5"/>
      <c r="OU256" s="5"/>
      <c r="OV256" s="5"/>
      <c r="OW256" s="5"/>
      <c r="OX256" s="5"/>
      <c r="OY256" s="5"/>
      <c r="OZ256" s="5"/>
      <c r="PA256" s="5"/>
      <c r="PB256" s="5"/>
      <c r="PC256" s="5"/>
      <c r="PD256" s="5"/>
      <c r="PE256" s="5"/>
      <c r="PF256" s="5"/>
      <c r="PG256" s="5"/>
      <c r="PH256" s="5"/>
      <c r="PI256" s="5"/>
      <c r="PJ256" s="5"/>
      <c r="PK256" s="5"/>
      <c r="PL256" s="5"/>
      <c r="PM256" s="5"/>
      <c r="PN256" s="5"/>
      <c r="PO256" s="5"/>
      <c r="PP256" s="5"/>
      <c r="PQ256" s="5"/>
      <c r="PR256" s="5"/>
      <c r="PS256" s="5"/>
      <c r="PT256" s="5"/>
      <c r="PU256" s="5"/>
      <c r="PV256" s="5"/>
      <c r="PW256" s="5"/>
      <c r="PX256" s="5"/>
      <c r="PY256" s="5"/>
      <c r="PZ256" s="5"/>
      <c r="QA256" s="5"/>
      <c r="QB256" s="5"/>
      <c r="QC256" s="5"/>
      <c r="QD256" s="5"/>
      <c r="QE256" s="5"/>
      <c r="QF256" s="5"/>
      <c r="QG256" s="5"/>
      <c r="QH256" s="5"/>
      <c r="QI256" s="5"/>
      <c r="QJ256" s="5"/>
      <c r="QK256" s="5"/>
      <c r="QL256" s="5"/>
      <c r="QM256" s="5"/>
      <c r="QN256" s="5"/>
      <c r="QO256" s="5"/>
      <c r="QP256" s="5"/>
      <c r="QQ256" s="5"/>
      <c r="QR256" s="5"/>
      <c r="QS256" s="5"/>
      <c r="QT256" s="5"/>
      <c r="QU256" s="5"/>
      <c r="QV256" s="5"/>
      <c r="QW256" s="5"/>
      <c r="QX256" s="5"/>
      <c r="QY256" s="5"/>
      <c r="QZ256" s="5"/>
      <c r="RA256" s="5"/>
      <c r="RB256" s="5"/>
      <c r="RC256" s="5"/>
      <c r="RD256" s="5"/>
      <c r="RE256" s="5"/>
      <c r="RF256" s="5"/>
      <c r="RG256" s="5"/>
      <c r="RH256" s="5"/>
      <c r="RI256" s="5"/>
      <c r="RJ256" s="5"/>
      <c r="RK256" s="5"/>
      <c r="RL256" s="5"/>
      <c r="RM256" s="5"/>
      <c r="RN256" s="5"/>
      <c r="RO256" s="5"/>
      <c r="RP256" s="5"/>
      <c r="RQ256" s="5"/>
      <c r="RR256" s="5"/>
      <c r="RS256" s="5"/>
      <c r="RT256" s="5"/>
      <c r="RU256" s="5"/>
      <c r="RV256" s="5"/>
      <c r="RW256" s="5"/>
      <c r="RX256" s="5"/>
      <c r="RY256" s="5"/>
      <c r="RZ256" s="5"/>
      <c r="SA256" s="5"/>
      <c r="SB256" s="5"/>
      <c r="SC256" s="5"/>
      <c r="SD256" s="5"/>
      <c r="SE256" s="5"/>
      <c r="SF256" s="5"/>
      <c r="SG256" s="5"/>
      <c r="SH256" s="5"/>
      <c r="SI256" s="5"/>
      <c r="SJ256" s="5"/>
      <c r="SK256" s="5"/>
      <c r="SL256" s="5"/>
      <c r="SM256" s="5"/>
      <c r="SN256" s="5"/>
      <c r="SO256" s="5"/>
      <c r="SP256" s="5"/>
      <c r="SQ256" s="5"/>
      <c r="SR256" s="5"/>
      <c r="SS256" s="5"/>
      <c r="ST256" s="5"/>
      <c r="SU256" s="5"/>
      <c r="SV256" s="5"/>
      <c r="SW256" s="5"/>
      <c r="SX256" s="5"/>
      <c r="SY256" s="5"/>
      <c r="SZ256" s="5"/>
      <c r="TA256" s="5"/>
      <c r="TB256" s="5"/>
      <c r="TC256" s="5"/>
      <c r="TD256" s="5"/>
      <c r="TE256" s="5"/>
      <c r="TF256" s="5"/>
      <c r="TG256" s="5"/>
      <c r="TH256" s="5"/>
      <c r="TI256" s="5"/>
      <c r="TJ256" s="5"/>
      <c r="TK256" s="5"/>
      <c r="TL256" s="5"/>
      <c r="TM256" s="5"/>
      <c r="TN256" s="5"/>
      <c r="TO256" s="5"/>
      <c r="TP256" s="5"/>
      <c r="TQ256" s="5"/>
      <c r="TR256" s="5"/>
      <c r="TS256" s="5"/>
      <c r="TT256" s="5"/>
      <c r="TU256" s="5"/>
      <c r="TV256" s="5"/>
      <c r="TW256" s="5"/>
      <c r="TX256" s="5"/>
      <c r="TY256" s="5"/>
      <c r="TZ256" s="5"/>
      <c r="UA256" s="5"/>
      <c r="UB256" s="5"/>
      <c r="UC256" s="5"/>
      <c r="UD256" s="5"/>
      <c r="UE256" s="5"/>
      <c r="UF256" s="5"/>
      <c r="UG256" s="5"/>
      <c r="UH256" s="5"/>
      <c r="UI256" s="5"/>
      <c r="UJ256" s="5"/>
      <c r="UK256" s="5"/>
      <c r="UL256" s="5"/>
      <c r="UM256" s="5"/>
      <c r="UN256" s="5"/>
      <c r="UO256" s="5"/>
      <c r="UP256" s="5"/>
      <c r="UQ256" s="5"/>
      <c r="UR256" s="5"/>
      <c r="US256" s="5"/>
      <c r="UT256" s="5"/>
      <c r="UU256" s="5"/>
      <c r="UV256" s="5"/>
      <c r="UW256" s="5"/>
      <c r="UX256" s="5"/>
      <c r="UY256" s="5"/>
      <c r="UZ256" s="5"/>
      <c r="VA256" s="5"/>
      <c r="VB256" s="5"/>
      <c r="VC256" s="5"/>
      <c r="VD256" s="5"/>
      <c r="VE256" s="5"/>
      <c r="VF256" s="5"/>
      <c r="VG256" s="5"/>
      <c r="VH256" s="5"/>
      <c r="VI256" s="5"/>
      <c r="VJ256" s="5"/>
      <c r="VK256" s="5"/>
      <c r="VL256" s="5"/>
      <c r="VM256" s="5"/>
      <c r="VN256" s="5"/>
      <c r="VO256" s="5"/>
      <c r="VP256" s="5"/>
      <c r="VQ256" s="5"/>
      <c r="VR256" s="5"/>
      <c r="VS256" s="5"/>
      <c r="VT256" s="5"/>
      <c r="VU256" s="5"/>
      <c r="VV256" s="5"/>
      <c r="VW256" s="5"/>
      <c r="VX256" s="5"/>
      <c r="VY256" s="5"/>
      <c r="VZ256" s="5"/>
      <c r="WA256" s="5"/>
      <c r="WB256" s="5"/>
      <c r="WC256" s="5"/>
      <c r="WD256" s="5"/>
      <c r="WE256" s="5"/>
      <c r="WF256" s="5"/>
      <c r="WG256" s="5"/>
      <c r="WH256" s="5"/>
      <c r="WI256" s="5"/>
      <c r="WJ256" s="5"/>
      <c r="WK256" s="5"/>
      <c r="WL256" s="5"/>
      <c r="WM256" s="5"/>
      <c r="WN256" s="5"/>
      <c r="WO256" s="5"/>
      <c r="WP256" s="5"/>
      <c r="WQ256" s="5"/>
      <c r="WR256" s="5"/>
      <c r="WS256" s="5"/>
      <c r="WT256" s="5"/>
      <c r="WU256" s="5"/>
      <c r="WV256" s="5"/>
      <c r="WW256" s="5"/>
      <c r="WX256" s="5"/>
      <c r="WY256" s="5"/>
      <c r="WZ256" s="5"/>
      <c r="XA256" s="5"/>
      <c r="XB256" s="5"/>
      <c r="XC256" s="5"/>
      <c r="XD256" s="5"/>
      <c r="XE256" s="5"/>
      <c r="XF256" s="5"/>
      <c r="XG256" s="5"/>
      <c r="XH256" s="5"/>
      <c r="XI256" s="5"/>
      <c r="XJ256" s="5"/>
      <c r="XK256" s="5"/>
      <c r="XL256" s="5"/>
      <c r="XM256" s="5"/>
      <c r="XN256" s="5"/>
      <c r="XO256" s="5"/>
      <c r="XP256" s="5"/>
      <c r="XQ256" s="5"/>
      <c r="XR256" s="5"/>
      <c r="XS256" s="5"/>
      <c r="XT256" s="5"/>
      <c r="XU256" s="5"/>
      <c r="XV256" s="5"/>
      <c r="XW256" s="5"/>
      <c r="XX256" s="5"/>
      <c r="XY256" s="5"/>
      <c r="XZ256" s="5"/>
      <c r="YA256" s="5"/>
      <c r="YB256" s="5"/>
      <c r="YC256" s="5"/>
      <c r="YD256" s="5"/>
      <c r="YE256" s="5"/>
      <c r="YF256" s="5"/>
      <c r="YG256" s="5"/>
      <c r="YH256" s="5"/>
      <c r="YI256" s="5"/>
      <c r="YJ256" s="5"/>
      <c r="YK256" s="5"/>
      <c r="YL256" s="5"/>
      <c r="YM256" s="5"/>
      <c r="YN256" s="5"/>
      <c r="YO256" s="5"/>
      <c r="YP256" s="5"/>
      <c r="YQ256" s="5"/>
      <c r="YR256" s="5"/>
      <c r="YS256" s="5"/>
      <c r="YT256" s="5"/>
      <c r="YU256" s="5"/>
      <c r="YV256" s="5"/>
      <c r="YW256" s="5"/>
      <c r="YX256" s="5"/>
      <c r="YY256" s="5"/>
      <c r="YZ256" s="5"/>
      <c r="ZA256" s="5"/>
      <c r="ZB256" s="5"/>
      <c r="ZC256" s="5"/>
      <c r="ZD256" s="5"/>
      <c r="ZE256" s="5"/>
      <c r="ZF256" s="5"/>
      <c r="ZG256" s="5"/>
      <c r="ZH256" s="5"/>
      <c r="ZI256" s="5"/>
      <c r="ZJ256" s="5"/>
      <c r="ZK256" s="5"/>
      <c r="ZL256" s="5"/>
      <c r="ZM256" s="5"/>
      <c r="ZN256" s="5"/>
      <c r="ZO256" s="5"/>
      <c r="ZP256" s="5"/>
      <c r="ZQ256" s="5"/>
      <c r="ZR256" s="5"/>
      <c r="ZS256" s="5"/>
      <c r="ZT256" s="5"/>
      <c r="ZU256" s="5"/>
      <c r="ZV256" s="5"/>
      <c r="ZW256" s="5"/>
      <c r="ZX256" s="5"/>
      <c r="ZY256" s="5"/>
      <c r="ZZ256" s="5"/>
      <c r="AAA256" s="5"/>
      <c r="AAB256" s="5"/>
      <c r="AAC256" s="5"/>
      <c r="AAD256" s="5"/>
      <c r="AAE256" s="5"/>
      <c r="AAF256" s="5"/>
      <c r="AAG256" s="5"/>
      <c r="AAH256" s="5"/>
      <c r="AAI256" s="5"/>
      <c r="AAJ256" s="5"/>
      <c r="AAK256" s="5"/>
      <c r="AAL256" s="5"/>
      <c r="AAM256" s="5"/>
      <c r="AAN256" s="5"/>
      <c r="AAO256" s="5"/>
      <c r="AAP256" s="5"/>
      <c r="AAQ256" s="5"/>
      <c r="AAR256" s="5"/>
      <c r="AAS256" s="5"/>
      <c r="AAT256" s="5"/>
      <c r="AAU256" s="5"/>
      <c r="AAV256" s="5"/>
      <c r="AAW256" s="5"/>
      <c r="AAX256" s="5"/>
      <c r="AAY256" s="5"/>
      <c r="AAZ256" s="5"/>
      <c r="ABA256" s="5"/>
      <c r="ABB256" s="5"/>
      <c r="ABC256" s="5"/>
      <c r="ABD256" s="5"/>
      <c r="ABE256" s="5"/>
      <c r="ABF256" s="5"/>
      <c r="ABG256" s="5"/>
      <c r="ABH256" s="5"/>
      <c r="ABI256" s="5"/>
      <c r="ABJ256" s="5"/>
      <c r="ABK256" s="5"/>
      <c r="ABL256" s="5"/>
      <c r="ABM256" s="5"/>
      <c r="ABN256" s="5"/>
      <c r="ABO256" s="5"/>
      <c r="ABP256" s="5"/>
      <c r="ABQ256" s="5"/>
      <c r="ABR256" s="5"/>
      <c r="ABS256" s="5"/>
      <c r="ABT256" s="5"/>
      <c r="ABU256" s="5"/>
      <c r="ABV256" s="5"/>
      <c r="ABW256" s="5"/>
      <c r="ABX256" s="5"/>
      <c r="ABY256" s="5"/>
      <c r="ABZ256" s="5"/>
      <c r="ACA256" s="5"/>
      <c r="ACB256" s="5"/>
      <c r="ACC256" s="5"/>
      <c r="ACD256" s="5"/>
      <c r="ACE256" s="5"/>
      <c r="ACF256" s="5"/>
      <c r="ACG256" s="5"/>
      <c r="ACH256" s="5"/>
      <c r="ACI256" s="5"/>
      <c r="ACJ256" s="5"/>
      <c r="ACK256" s="5"/>
      <c r="ACL256" s="5"/>
      <c r="ACM256" s="5"/>
      <c r="ACN256" s="5"/>
      <c r="ACO256" s="5"/>
      <c r="ACP256" s="5"/>
      <c r="ACQ256" s="5"/>
      <c r="ACR256" s="5"/>
      <c r="ACS256" s="5"/>
      <c r="ACT256" s="5"/>
      <c r="ACU256" s="5"/>
      <c r="ACV256" s="5"/>
      <c r="ACW256" s="5"/>
      <c r="ACX256" s="5"/>
      <c r="ACY256" s="5"/>
      <c r="ACZ256" s="5"/>
      <c r="ADA256" s="5"/>
      <c r="ADB256" s="5"/>
      <c r="ADC256" s="5"/>
      <c r="ADD256" s="5"/>
      <c r="ADE256" s="5"/>
      <c r="ADF256" s="5"/>
      <c r="ADG256" s="5"/>
      <c r="ADH256" s="5"/>
      <c r="ADI256" s="5"/>
      <c r="ADJ256" s="5"/>
      <c r="ADK256" s="5"/>
      <c r="ADL256" s="5"/>
      <c r="ADM256" s="5"/>
      <c r="ADN256" s="5"/>
      <c r="ADO256" s="5"/>
      <c r="ADP256" s="5"/>
      <c r="ADQ256" s="5"/>
      <c r="ADR256" s="5"/>
      <c r="ADS256" s="5"/>
      <c r="ADT256" s="5"/>
      <c r="ADU256" s="5"/>
      <c r="ADV256" s="5"/>
      <c r="ADW256" s="5"/>
      <c r="ADX256" s="5"/>
      <c r="ADY256" s="5"/>
      <c r="ADZ256" s="5"/>
      <c r="AEA256" s="5"/>
      <c r="AEB256" s="5"/>
      <c r="AEC256" s="5"/>
      <c r="AED256" s="5"/>
      <c r="AEE256" s="5"/>
      <c r="AEF256" s="5"/>
      <c r="AEG256" s="5"/>
      <c r="AEH256" s="5"/>
      <c r="AEI256" s="5"/>
      <c r="AEJ256" s="5"/>
      <c r="AEK256" s="5"/>
      <c r="AEL256" s="5"/>
      <c r="AEM256" s="5"/>
      <c r="AEN256" s="5"/>
      <c r="AEO256" s="5"/>
      <c r="AEP256" s="5"/>
      <c r="AEQ256" s="5"/>
      <c r="AER256" s="5"/>
      <c r="AES256" s="5"/>
      <c r="AET256" s="5"/>
      <c r="AEU256" s="5"/>
      <c r="AEV256" s="5"/>
      <c r="AEW256" s="5"/>
      <c r="AEX256" s="5"/>
      <c r="AEY256" s="5"/>
      <c r="AEZ256" s="5"/>
      <c r="AFA256" s="5"/>
      <c r="AFB256" s="5"/>
      <c r="AFC256" s="5"/>
      <c r="AFD256" s="5"/>
      <c r="AFE256" s="5"/>
      <c r="AFF256" s="5"/>
      <c r="AFG256" s="5"/>
      <c r="AFH256" s="5"/>
      <c r="AFI256" s="5"/>
      <c r="AFJ256" s="5"/>
      <c r="AFK256" s="5"/>
      <c r="AFL256" s="5"/>
      <c r="AFM256" s="5"/>
      <c r="AFN256" s="5"/>
      <c r="AFO256" s="5"/>
      <c r="AFP256" s="5"/>
      <c r="AFQ256" s="5"/>
      <c r="AFR256" s="5"/>
      <c r="AFS256" s="5"/>
      <c r="AFT256" s="5"/>
      <c r="AFU256" s="5"/>
      <c r="AFV256" s="5"/>
      <c r="AFW256" s="5"/>
      <c r="AFX256" s="5"/>
      <c r="AFY256" s="5"/>
      <c r="AFZ256" s="5"/>
      <c r="AGA256" s="5"/>
      <c r="AGB256" s="5"/>
      <c r="AGC256" s="5"/>
      <c r="AGD256" s="5"/>
      <c r="AGE256" s="5"/>
      <c r="AGF256" s="5"/>
      <c r="AGG256" s="5"/>
      <c r="AGH256" s="5"/>
      <c r="AGI256" s="5"/>
      <c r="AGJ256" s="5"/>
      <c r="AGK256" s="5"/>
      <c r="AGL256" s="5"/>
      <c r="AGM256" s="5"/>
      <c r="AGN256" s="5"/>
      <c r="AGO256" s="5"/>
      <c r="AGP256" s="5"/>
      <c r="AGQ256" s="5"/>
      <c r="AGR256" s="5"/>
      <c r="AGS256" s="5"/>
      <c r="AGT256" s="5"/>
      <c r="AGU256" s="5"/>
      <c r="AGV256" s="5"/>
      <c r="AGW256" s="5"/>
      <c r="AGX256" s="5"/>
      <c r="AGY256" s="5"/>
      <c r="AGZ256" s="5"/>
      <c r="AHA256" s="5"/>
      <c r="AHB256" s="5"/>
      <c r="AHC256" s="5"/>
      <c r="AHD256" s="5"/>
      <c r="AHE256" s="5"/>
      <c r="AHF256" s="5"/>
      <c r="AHG256" s="5"/>
      <c r="AHH256" s="5"/>
      <c r="AHI256" s="5"/>
      <c r="AHJ256" s="5"/>
      <c r="AHK256" s="5"/>
      <c r="AHL256" s="5"/>
      <c r="AHM256" s="5"/>
      <c r="AHN256" s="5"/>
      <c r="AHO256" s="5"/>
      <c r="AHP256" s="5"/>
      <c r="AHQ256" s="5"/>
      <c r="AHR256" s="5"/>
      <c r="AHS256" s="5"/>
      <c r="AHT256" s="5"/>
      <c r="AHU256" s="5"/>
      <c r="AHV256" s="5"/>
      <c r="AHW256" s="5"/>
      <c r="AHX256" s="5"/>
      <c r="AHY256" s="5"/>
      <c r="AHZ256" s="5"/>
      <c r="AIA256" s="5"/>
      <c r="AIB256" s="5"/>
      <c r="AIC256" s="5"/>
      <c r="AID256" s="5"/>
      <c r="AIE256" s="5"/>
      <c r="AIF256" s="5"/>
      <c r="AIG256" s="5"/>
      <c r="AIH256" s="5"/>
      <c r="AII256" s="5"/>
      <c r="AIJ256" s="5"/>
      <c r="AIK256" s="5"/>
      <c r="AIL256" s="5"/>
      <c r="AIM256" s="5"/>
      <c r="AIN256" s="5"/>
      <c r="AIO256" s="5"/>
      <c r="AIP256" s="5"/>
      <c r="AIQ256" s="5"/>
      <c r="AIR256" s="5"/>
      <c r="AIS256" s="5"/>
      <c r="AIT256" s="5"/>
      <c r="AIU256" s="5"/>
      <c r="AIV256" s="5"/>
      <c r="AIW256" s="5"/>
      <c r="AIX256" s="5"/>
      <c r="AIY256" s="5"/>
      <c r="AIZ256" s="5"/>
      <c r="AJA256" s="5"/>
      <c r="AJB256" s="5"/>
      <c r="AJC256" s="5"/>
      <c r="AJD256" s="5"/>
      <c r="AJE256" s="5"/>
      <c r="AJF256" s="5"/>
      <c r="AJG256" s="5"/>
      <c r="AJH256" s="5"/>
      <c r="AJI256" s="5"/>
      <c r="AJJ256" s="5"/>
      <c r="AJK256" s="5"/>
      <c r="AJL256" s="5"/>
      <c r="AJM256" s="5"/>
      <c r="AJN256" s="5"/>
      <c r="AJO256" s="5"/>
      <c r="AJP256" s="5"/>
      <c r="AJQ256" s="5"/>
      <c r="AJR256" s="5"/>
      <c r="AJS256" s="5"/>
    </row>
    <row r="257" spans="1:49" s="494" customFormat="1" ht="38.25" customHeight="1" x14ac:dyDescent="0.25">
      <c r="A257" s="488" t="s">
        <v>224</v>
      </c>
      <c r="B257" s="489" t="s">
        <v>67</v>
      </c>
      <c r="C257" s="490">
        <f>C255+C176</f>
        <v>6957724</v>
      </c>
      <c r="D257" s="490">
        <f>D255+D176</f>
        <v>0</v>
      </c>
      <c r="E257" s="490">
        <f>E255+E176</f>
        <v>6957724</v>
      </c>
      <c r="F257" s="168">
        <f>D257/C257*100</f>
        <v>0</v>
      </c>
      <c r="G257" s="490">
        <f>G255+G176</f>
        <v>0</v>
      </c>
      <c r="H257" s="490">
        <f>H255+H176</f>
        <v>0</v>
      </c>
      <c r="I257" s="490" t="e">
        <f t="shared" si="33"/>
        <v>#DIV/0!</v>
      </c>
      <c r="J257" s="491"/>
      <c r="K257" s="491"/>
      <c r="L257" s="491"/>
      <c r="M257" s="136"/>
      <c r="N257" s="136"/>
      <c r="O257" s="136"/>
      <c r="P257" s="136"/>
      <c r="Q257" s="136"/>
      <c r="R257" s="136"/>
      <c r="S257" s="492"/>
      <c r="T257" s="492"/>
      <c r="U257" s="492"/>
      <c r="V257" s="492"/>
      <c r="W257" s="492"/>
      <c r="X257" s="492"/>
      <c r="Y257" s="492"/>
      <c r="Z257" s="492"/>
      <c r="AA257" s="492"/>
      <c r="AB257" s="492"/>
      <c r="AC257" s="492"/>
      <c r="AD257" s="492"/>
      <c r="AE257" s="492"/>
      <c r="AF257" s="492"/>
      <c r="AG257" s="492"/>
      <c r="AH257" s="492"/>
      <c r="AI257" s="492"/>
      <c r="AJ257" s="492"/>
      <c r="AK257" s="492"/>
      <c r="AL257" s="492"/>
      <c r="AM257" s="492"/>
      <c r="AN257" s="492"/>
      <c r="AO257" s="492"/>
      <c r="AP257" s="492"/>
      <c r="AQ257" s="492"/>
      <c r="AR257" s="492"/>
      <c r="AS257" s="492"/>
      <c r="AT257" s="492"/>
      <c r="AU257" s="492"/>
      <c r="AV257" s="493"/>
      <c r="AW257" s="493"/>
    </row>
  </sheetData>
  <mergeCells count="11">
    <mergeCell ref="A72:A73"/>
    <mergeCell ref="B72:F72"/>
    <mergeCell ref="G72:I72"/>
    <mergeCell ref="B1:I1"/>
    <mergeCell ref="B2:H2"/>
    <mergeCell ref="A15:A16"/>
    <mergeCell ref="B15:F15"/>
    <mergeCell ref="G15:I15"/>
    <mergeCell ref="A60:A61"/>
    <mergeCell ref="B60:F60"/>
    <mergeCell ref="G60:I60"/>
  </mergeCells>
  <pageMargins left="0.23622047244094491" right="0.23622047244094491" top="0.74803149606299213" bottom="0.74803149606299213" header="0.31496062992125984" footer="0.31496062992125984"/>
  <pageSetup paperSize="9" scale="45" firstPageNumber="0" orientation="landscape" r:id="rId1"/>
  <rowBreaks count="1" manualBreakCount="1">
    <brk id="161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СШ 11</vt:lpstr>
      <vt:lpstr>'СШ 11'!Область_печати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Kab14-002</dc:creator>
  <cp:lastModifiedBy>Светлана</cp:lastModifiedBy>
  <cp:lastPrinted>2024-04-01T12:08:40Z</cp:lastPrinted>
  <dcterms:created xsi:type="dcterms:W3CDTF">2024-02-20T09:43:56Z</dcterms:created>
  <dcterms:modified xsi:type="dcterms:W3CDTF">2024-04-01T12:09:41Z</dcterms:modified>
</cp:coreProperties>
</file>